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0\Plantillas\"/>
    </mc:Choice>
  </mc:AlternateContent>
  <workbookProtection workbookAlgorithmName="SHA-512" workbookHashValue="STfiM8Z2GMX7M+AWxMYqxDE1qE2exMjVn4iUrCJhqId0Qu511rdEO8nS59u0PX39emiKhu6q8XBbZX/vMK7ZBQ==" workbookSaltValue="QZej01VPwauhBe4oE5/S6A==" workbookSpinCount="100000" lockStructure="1"/>
  <bookViews>
    <workbookView xWindow="0" yWindow="0" windowWidth="28800" windowHeight="14100"/>
  </bookViews>
  <sheets>
    <sheet name="Hoja1" sheetId="1" r:id="rId1"/>
  </sheets>
  <definedNames>
    <definedName name="_xlnm.Print_Area" localSheetId="0">Hoja1!$A$1:$I$39</definedName>
    <definedName name="Print_Area" localSheetId="0">Hoja1!$A$1:$H$38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C30" i="1"/>
  <c r="E29" i="1"/>
  <c r="G29" i="1" s="1"/>
  <c r="H29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F17" i="1"/>
  <c r="D17" i="1"/>
  <c r="C17" i="1"/>
  <c r="E16" i="1"/>
  <c r="G16" i="1" s="1"/>
  <c r="H16" i="1" s="1"/>
  <c r="E15" i="1"/>
  <c r="G15" i="1" s="1"/>
  <c r="H15" i="1" s="1"/>
  <c r="E14" i="1"/>
  <c r="G14" i="1" s="1"/>
  <c r="H14" i="1" s="1"/>
  <c r="E13" i="1"/>
  <c r="G13" i="1" s="1"/>
  <c r="H13" i="1" s="1"/>
  <c r="E12" i="1"/>
  <c r="G12" i="1" s="1"/>
  <c r="H12" i="1" s="1"/>
  <c r="E11" i="1"/>
  <c r="G11" i="1" s="1"/>
  <c r="H11" i="1" s="1"/>
  <c r="E10" i="1"/>
  <c r="G10" i="1" s="1"/>
  <c r="H10" i="1" s="1"/>
  <c r="E9" i="1"/>
  <c r="G9" i="1" s="1"/>
  <c r="H9" i="1" s="1"/>
  <c r="E8" i="1"/>
  <c r="G8" i="1" s="1"/>
  <c r="H8" i="1" s="1"/>
  <c r="E7" i="1"/>
  <c r="G7" i="1" s="1"/>
  <c r="H7" i="1" s="1"/>
  <c r="E17" i="1" l="1"/>
  <c r="G17" i="1" s="1"/>
  <c r="H17" i="1" s="1"/>
  <c r="E30" i="1"/>
  <c r="G30" i="1" s="1"/>
  <c r="H30" i="1" s="1"/>
</calcChain>
</file>

<file path=xl/sharedStrings.xml><?xml version="1.0" encoding="utf-8"?>
<sst xmlns="http://schemas.openxmlformats.org/spreadsheetml/2006/main" count="46" uniqueCount="42">
  <si>
    <t>FLUJO CONTABLE DE INGRESOS Y EGRESOS</t>
  </si>
  <si>
    <t>TÍTULO</t>
  </si>
  <si>
    <t>INGRESO</t>
  </si>
  <si>
    <t>ESTIMADO</t>
  </si>
  <si>
    <t>AMPLIACIÓN Y REDUCCIÓN</t>
  </si>
  <si>
    <t>MODIFICADO</t>
  </si>
  <si>
    <t>DEVENGADO</t>
  </si>
  <si>
    <t>AVANCE FINANCIERO</t>
  </si>
  <si>
    <t>PENDIENTE DE INGRESAR</t>
  </si>
  <si>
    <t>Impuestos</t>
  </si>
  <si>
    <t>Cuotas y aportaciones de seguridad social</t>
  </si>
  <si>
    <t>Contribuciones de mejora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</si>
  <si>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</si>
  <si>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</si>
  <si>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</si>
  <si>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</si>
  <si>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</si>
  <si>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</si>
  <si>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</t>
  </si>
  <si>
    <t>TOTAL</t>
  </si>
  <si>
    <t>CAPÍTULO</t>
  </si>
  <si>
    <t>EGRESOS</t>
  </si>
  <si>
    <t>APROBADO</t>
  </si>
  <si>
    <t>AMPLIACIONES/ (REDUCCIONES)</t>
  </si>
  <si>
    <t>PENDIENTE POR EJERCER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</si>
  <si>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</si>
  <si>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</si>
  <si>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</si>
  <si>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</si>
  <si>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</si>
  <si>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</si>
  <si>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</si>
  <si>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</si>
  <si>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</si>
  <si>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Bajo protesta de decir verdad declaramos que los estados financieros y sus notas, son razonablemente correctos y son responsabilidad del emisor.</t>
  </si>
  <si>
    <t>MUNICIPIO SAYULA</t>
  </si>
  <si>
    <t>DEL 1 DE ENERO AL 30 DE JUNIO DE 2020</t>
  </si>
  <si>
    <t>LIC. OSCAR DANIEL CARRION CALVARIO</t>
  </si>
  <si>
    <t>LIC. FRANCISCO JAVIER JIMENEZ HERNANDEZ</t>
  </si>
  <si>
    <t>PRESIDENTE MUNICIPAL</t>
  </si>
  <si>
    <t>FUNC. ENC. DE HACIENDA MUNICIPAL</t>
  </si>
  <si>
    <t>ASEJ2020-15-18-08-2020-1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</si>
</sst>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28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hidden="1"/>
    </xf>
    <xf numFmtId="42" fontId="5" fillId="0" borderId="1" xfId="0" applyNumberFormat="1" applyFont="1" applyBorder="1" applyProtection="1">
      <protection hidden="1"/>
    </xf>
    <xf numFmtId="42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0" fillId="0" borderId="4" xfId="0" applyFont="1" applyFill="1" applyBorder="1" applyProtection="1">
      <protection hidden="1"/>
    </xf>
    <xf numFmtId="4" fontId="8" fillId="0" borderId="4" xfId="1" applyNumberFormat="1" applyFont="1" applyFill="1" applyBorder="1" applyAlignment="1" applyProtection="1">
      <alignment horizontal="right" vertical="center"/>
      <protection hidden="1"/>
    </xf>
    <xf numFmtId="10" fontId="8" fillId="0" borderId="4" xfId="2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Protection="1"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10" fontId="8" fillId="0" borderId="5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Protection="1"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4" fontId="9" fillId="0" borderId="6" xfId="0" applyNumberFormat="1" applyFont="1" applyFill="1" applyBorder="1" applyAlignment="1" applyProtection="1">
      <alignment horizontal="right" vertical="center"/>
      <protection hidden="1"/>
    </xf>
    <xf numFmtId="10" fontId="9" fillId="0" borderId="6" xfId="2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42" fontId="9" fillId="0" borderId="0" xfId="0" applyNumberFormat="1" applyFont="1" applyFill="1" applyBorder="1" applyProtection="1">
      <protection hidden="1"/>
    </xf>
    <xf numFmtId="42" fontId="8" fillId="0" borderId="0" xfId="0" applyNumberFormat="1" applyFont="1" applyFill="1" applyBorder="1" applyProtection="1">
      <protection hidden="1"/>
    </xf>
    <xf numFmtId="0" fontId="7" fillId="0" borderId="5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4" fontId="9" fillId="0" borderId="0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/>
      <protection hidden="1"/>
    </xf>
    <xf numFmtId="42" fontId="5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42" fontId="5" fillId="0" borderId="0" xfId="0" applyNumberFormat="1" applyFont="1" applyBorder="1" applyProtection="1"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42" fontId="6" fillId="0" borderId="0" xfId="0" applyNumberFormat="1" applyFont="1" applyBorder="1" applyAlignment="1" applyProtection="1">
      <alignment horizontal="center" vertical="top" wrapText="1"/>
      <protection hidden="1"/>
    </xf>
    <xf numFmtId="42" fontId="11" fillId="0" borderId="0" xfId="0" applyNumberFormat="1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42" fontId="6" fillId="0" borderId="0" xfId="0" applyNumberFormat="1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left" vertical="center" wrapText="1"/>
      <protection hidden="1"/>
    </xf>
    <xf numFmtId="0" fontId="7" fillId="0" borderId="5" xfId="0" applyFont="1" applyFill="1" applyBorder="1" applyAlignment="1" applyProtection="1">
      <alignment horizontal="left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2" fontId="3" fillId="0" borderId="3" xfId="0" applyNumberFormat="1" applyFont="1" applyFill="1" applyBorder="1" applyAlignment="1" applyProtection="1">
      <alignment horizontal="center"/>
      <protection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workbookViewId="0">
      <selection sqref="A1:H1"/>
    </sheetView>
  </sheetViews>
  <sheetFormatPr baseColWidth="10" defaultRowHeight="15" x14ac:dyDescent="0.25"/>
  <cols>
    <col min="1" max="1" width="2.5703125" customWidth="1"/>
    <col min="2" max="2" width="89.5703125" customWidth="1"/>
    <col min="3" max="3" width="22" customWidth="1"/>
    <col min="4" max="4" width="22.85546875" customWidth="1"/>
    <col min="5" max="5" width="20.140625" customWidth="1"/>
    <col min="6" max="6" width="19.85546875" customWidth="1"/>
    <col min="7" max="7" width="13.85546875" customWidth="1"/>
    <col min="8" max="8" width="17.140625" customWidth="1"/>
  </cols>
  <sheetData>
    <row r="1" spans="1:8" ht="23.25" x14ac:dyDescent="0.35">
      <c r="A1" s="38" t="s">
        <v>35</v>
      </c>
      <c r="B1" s="38"/>
      <c r="C1" s="38"/>
      <c r="D1" s="38"/>
      <c r="E1" s="38"/>
      <c r="F1" s="38"/>
      <c r="G1" s="38"/>
      <c r="H1" s="38"/>
    </row>
    <row r="2" spans="1:8" ht="21" x14ac:dyDescent="0.35">
      <c r="A2" s="39" t="s">
        <v>0</v>
      </c>
      <c r="B2" s="39"/>
      <c r="C2" s="39"/>
      <c r="D2" s="39"/>
      <c r="E2" s="39"/>
      <c r="F2" s="39"/>
      <c r="G2" s="39"/>
      <c r="H2" s="39"/>
    </row>
    <row r="3" spans="1:8" ht="29.25" customHeight="1" x14ac:dyDescent="0.3">
      <c r="A3" s="40" t="s">
        <v>36</v>
      </c>
      <c r="B3" s="40"/>
      <c r="C3" s="40"/>
      <c r="D3" s="40"/>
      <c r="E3" s="40"/>
      <c r="F3" s="40"/>
      <c r="G3" s="40"/>
      <c r="H3" s="40"/>
    </row>
    <row r="4" spans="1:8" ht="15.75" x14ac:dyDescent="0.25">
      <c r="A4" s="1"/>
      <c r="B4" s="1"/>
      <c r="C4" s="2"/>
      <c r="D4" s="2"/>
      <c r="E4" s="2"/>
      <c r="F4" s="2"/>
      <c r="G4" s="2"/>
      <c r="H4" s="2"/>
    </row>
    <row r="5" spans="1:8" ht="21" x14ac:dyDescent="0.35">
      <c r="A5" s="41" t="s">
        <v>1</v>
      </c>
      <c r="B5" s="41"/>
      <c r="C5" s="43" t="s">
        <v>2</v>
      </c>
      <c r="D5" s="43"/>
      <c r="E5" s="43"/>
      <c r="F5" s="43"/>
      <c r="G5" s="43"/>
      <c r="H5" s="43"/>
    </row>
    <row r="6" spans="1:8" ht="31.5" x14ac:dyDescent="0.25">
      <c r="A6" s="42"/>
      <c r="B6" s="42"/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 spans="1:8" ht="15.75" x14ac:dyDescent="0.25">
      <c r="A7" s="4" t="s">
        <v>9</v>
      </c>
      <c r="B7" s="5"/>
      <c r="C7" s="6">
        <v>7115000</v>
      </c>
      <c r="D7" s="6">
        <v>0</v>
      </c>
      <c r="E7" s="6">
        <f t="shared" ref="E7:E16" si="0">C7+D7</f>
        <v>7115000</v>
      </c>
      <c r="F7" s="6">
        <v>8148259.3399999999</v>
      </c>
      <c r="G7" s="7">
        <f t="shared" ref="G7:G17" si="1">IF(E7=0,0,F7/E7)</f>
        <v>1.1452226760365425</v>
      </c>
      <c r="H7" s="7">
        <f t="shared" ref="H7:H17" si="2">1-G7</f>
        <v>-0.14522267603654249</v>
      </c>
    </row>
    <row r="8" spans="1:8" ht="15.75" x14ac:dyDescent="0.25">
      <c r="A8" s="4" t="s">
        <v>10</v>
      </c>
      <c r="B8" s="8"/>
      <c r="C8" s="9">
        <v>0</v>
      </c>
      <c r="D8" s="9">
        <v>0</v>
      </c>
      <c r="E8" s="9">
        <f t="shared" si="0"/>
        <v>0</v>
      </c>
      <c r="F8" s="9">
        <v>0</v>
      </c>
      <c r="G8" s="10">
        <f t="shared" si="1"/>
        <v>0</v>
      </c>
      <c r="H8" s="10">
        <f t="shared" si="2"/>
        <v>1</v>
      </c>
    </row>
    <row r="9" spans="1:8" ht="15.75" x14ac:dyDescent="0.25">
      <c r="A9" s="4" t="s">
        <v>11</v>
      </c>
      <c r="B9" s="8"/>
      <c r="C9" s="9">
        <v>6500</v>
      </c>
      <c r="D9" s="9">
        <v>0</v>
      </c>
      <c r="E9" s="9">
        <f t="shared" si="0"/>
        <v>6500</v>
      </c>
      <c r="F9" s="9">
        <v>0</v>
      </c>
      <c r="G9" s="10">
        <f t="shared" si="1"/>
        <v>0</v>
      </c>
      <c r="H9" s="10">
        <f t="shared" si="2"/>
        <v>1</v>
      </c>
    </row>
    <row r="10" spans="1:8" ht="15.75" x14ac:dyDescent="0.25">
      <c r="A10" s="4" t="s">
        <v>12</v>
      </c>
      <c r="B10" s="8"/>
      <c r="C10" s="9">
        <v>14489050</v>
      </c>
      <c r="D10" s="9">
        <v>0</v>
      </c>
      <c r="E10" s="9">
        <f t="shared" si="0"/>
        <v>14489050</v>
      </c>
      <c r="F10" s="9">
        <v>10739281.51</v>
      </c>
      <c r="G10" s="10">
        <f t="shared" si="1"/>
        <v>0.74119983780855192</v>
      </c>
      <c r="H10" s="10">
        <f t="shared" si="2"/>
        <v>0.25880016219144808</v>
      </c>
    </row>
    <row r="11" spans="1:8" ht="15.75" x14ac:dyDescent="0.25">
      <c r="A11" s="4" t="s">
        <v>13</v>
      </c>
      <c r="B11" s="8"/>
      <c r="C11" s="9">
        <v>1810000</v>
      </c>
      <c r="D11" s="9">
        <v>0</v>
      </c>
      <c r="E11" s="9">
        <f t="shared" si="0"/>
        <v>1810000</v>
      </c>
      <c r="F11" s="9">
        <v>1284252.9099999999</v>
      </c>
      <c r="G11" s="10">
        <f t="shared" si="1"/>
        <v>0.70953199447513804</v>
      </c>
      <c r="H11" s="10">
        <f t="shared" si="2"/>
        <v>0.29046800552486196</v>
      </c>
    </row>
    <row r="12" spans="1:8" ht="15.75" x14ac:dyDescent="0.25">
      <c r="A12" s="4" t="s">
        <v>14</v>
      </c>
      <c r="B12" s="8"/>
      <c r="C12" s="9">
        <v>1002300</v>
      </c>
      <c r="D12" s="9">
        <v>0</v>
      </c>
      <c r="E12" s="9">
        <f t="shared" si="0"/>
        <v>1002300</v>
      </c>
      <c r="F12" s="9">
        <v>291644.84000000003</v>
      </c>
      <c r="G12" s="10">
        <f t="shared" si="1"/>
        <v>0.29097559612890356</v>
      </c>
      <c r="H12" s="10">
        <f t="shared" si="2"/>
        <v>0.70902440387109644</v>
      </c>
    </row>
    <row r="13" spans="1:8" ht="15.75" x14ac:dyDescent="0.25">
      <c r="A13" s="4" t="s">
        <v>15</v>
      </c>
      <c r="B13" s="8"/>
      <c r="C13" s="9">
        <v>0</v>
      </c>
      <c r="D13" s="9">
        <v>0</v>
      </c>
      <c r="E13" s="9">
        <f t="shared" si="0"/>
        <v>0</v>
      </c>
      <c r="F13" s="9">
        <v>0</v>
      </c>
      <c r="G13" s="10">
        <f t="shared" si="1"/>
        <v>0</v>
      </c>
      <c r="H13" s="10">
        <f t="shared" si="2"/>
        <v>1</v>
      </c>
    </row>
    <row r="14" spans="1:8" ht="15.75" x14ac:dyDescent="0.25">
      <c r="A14" s="33" t="s">
        <v>16</v>
      </c>
      <c r="B14" s="34"/>
      <c r="C14" s="9">
        <v>88087982</v>
      </c>
      <c r="D14" s="9">
        <v>0</v>
      </c>
      <c r="E14" s="9">
        <f t="shared" si="0"/>
        <v>88087982</v>
      </c>
      <c r="F14" s="9">
        <v>46157061.350000001</v>
      </c>
      <c r="G14" s="10">
        <f t="shared" si="1"/>
        <v>0.52398817979505996</v>
      </c>
      <c r="H14" s="10">
        <f t="shared" si="2"/>
        <v>0.47601182020494004</v>
      </c>
    </row>
    <row r="15" spans="1:8" ht="15.75" x14ac:dyDescent="0.25">
      <c r="A15" s="4" t="s">
        <v>17</v>
      </c>
      <c r="B15" s="8"/>
      <c r="C15" s="9">
        <v>0</v>
      </c>
      <c r="D15" s="9">
        <v>0</v>
      </c>
      <c r="E15" s="9">
        <f t="shared" si="0"/>
        <v>0</v>
      </c>
      <c r="F15" s="9">
        <v>0</v>
      </c>
      <c r="G15" s="10">
        <f t="shared" si="1"/>
        <v>0</v>
      </c>
      <c r="H15" s="10">
        <f t="shared" si="2"/>
        <v>1</v>
      </c>
    </row>
    <row r="16" spans="1:8" ht="15.75" x14ac:dyDescent="0.25">
      <c r="A16" s="4" t="s">
        <v>18</v>
      </c>
      <c r="B16" s="8"/>
      <c r="C16" s="9">
        <v>0</v>
      </c>
      <c r="D16" s="9">
        <v>0</v>
      </c>
      <c r="E16" s="9">
        <f t="shared" si="0"/>
        <v>0</v>
      </c>
      <c r="F16" s="9">
        <v>0</v>
      </c>
      <c r="G16" s="10">
        <f t="shared" si="1"/>
        <v>0</v>
      </c>
      <c r="H16" s="10">
        <f t="shared" si="2"/>
        <v>1</v>
      </c>
    </row>
    <row r="17" spans="1:8" ht="15.75" thickBot="1" x14ac:dyDescent="0.3">
      <c r="A17" s="11"/>
      <c r="B17" s="12" t="s">
        <v>19</v>
      </c>
      <c r="C17" s="13">
        <f>SUM(C7:C16)</f>
        <v>112510832</v>
      </c>
      <c r="D17" s="13">
        <f>SUM(D7:D16)</f>
        <v>0</v>
      </c>
      <c r="E17" s="13">
        <f>SUM(E7:E16)</f>
        <v>112510832</v>
      </c>
      <c r="F17" s="13">
        <f>SUM(F7:F16)</f>
        <v>66620499.950000003</v>
      </c>
      <c r="G17" s="14">
        <f t="shared" si="1"/>
        <v>0.5921252093309558</v>
      </c>
      <c r="H17" s="14">
        <f t="shared" si="2"/>
        <v>0.4078747906690442</v>
      </c>
    </row>
    <row r="18" spans="1:8" ht="15.75" thickTop="1" x14ac:dyDescent="0.25">
      <c r="A18" s="15"/>
      <c r="B18" s="16"/>
      <c r="C18" s="17"/>
      <c r="D18" s="17"/>
      <c r="E18" s="17"/>
      <c r="F18" s="17"/>
      <c r="G18" s="17"/>
      <c r="H18" s="18"/>
    </row>
    <row r="19" spans="1:8" ht="21" x14ac:dyDescent="0.35">
      <c r="A19" s="41" t="s">
        <v>20</v>
      </c>
      <c r="B19" s="41"/>
      <c r="C19" s="43" t="s">
        <v>21</v>
      </c>
      <c r="D19" s="43"/>
      <c r="E19" s="43"/>
      <c r="F19" s="43"/>
      <c r="G19" s="43"/>
      <c r="H19" s="43"/>
    </row>
    <row r="20" spans="1:8" ht="31.5" x14ac:dyDescent="0.25">
      <c r="A20" s="42"/>
      <c r="B20" s="42"/>
      <c r="C20" s="3" t="s">
        <v>22</v>
      </c>
      <c r="D20" s="3" t="s">
        <v>23</v>
      </c>
      <c r="E20" s="3" t="s">
        <v>5</v>
      </c>
      <c r="F20" s="3" t="s">
        <v>6</v>
      </c>
      <c r="G20" s="3" t="s">
        <v>7</v>
      </c>
      <c r="H20" s="3" t="s">
        <v>24</v>
      </c>
    </row>
    <row r="21" spans="1:8" ht="15.75" x14ac:dyDescent="0.25">
      <c r="A21" s="4" t="s">
        <v>25</v>
      </c>
      <c r="B21" s="5"/>
      <c r="C21" s="6">
        <v>45279903</v>
      </c>
      <c r="D21" s="6">
        <v>5</v>
      </c>
      <c r="E21" s="6">
        <f t="shared" ref="E21:E29" si="3">C21+D21</f>
        <v>45279908</v>
      </c>
      <c r="F21" s="6">
        <v>23041298.32</v>
      </c>
      <c r="G21" s="7">
        <f t="shared" ref="G21:G30" si="4">IF(E21=0,0,F21/E21)</f>
        <v>0.50886362931656137</v>
      </c>
      <c r="H21" s="7">
        <f t="shared" ref="H21:H30" si="5">1-G21</f>
        <v>0.49113637068343863</v>
      </c>
    </row>
    <row r="22" spans="1:8" ht="15.75" x14ac:dyDescent="0.25">
      <c r="A22" s="4" t="s">
        <v>26</v>
      </c>
      <c r="B22" s="8"/>
      <c r="C22" s="9">
        <v>13411700</v>
      </c>
      <c r="D22" s="9">
        <v>-34</v>
      </c>
      <c r="E22" s="9">
        <f t="shared" si="3"/>
        <v>13411666</v>
      </c>
      <c r="F22" s="9">
        <v>7633851.2999999998</v>
      </c>
      <c r="G22" s="10">
        <f t="shared" si="4"/>
        <v>0.56919485617968713</v>
      </c>
      <c r="H22" s="10">
        <f t="shared" si="5"/>
        <v>0.43080514382031287</v>
      </c>
    </row>
    <row r="23" spans="1:8" ht="15.75" x14ac:dyDescent="0.25">
      <c r="A23" s="4" t="s">
        <v>27</v>
      </c>
      <c r="B23" s="8"/>
      <c r="C23" s="9">
        <v>31307518</v>
      </c>
      <c r="D23" s="9">
        <v>23</v>
      </c>
      <c r="E23" s="9">
        <f t="shared" si="3"/>
        <v>31307541</v>
      </c>
      <c r="F23" s="9">
        <v>19769462.210000001</v>
      </c>
      <c r="G23" s="10">
        <f t="shared" si="4"/>
        <v>0.63146007570508333</v>
      </c>
      <c r="H23" s="10">
        <f t="shared" si="5"/>
        <v>0.36853992429491667</v>
      </c>
    </row>
    <row r="24" spans="1:8" ht="15.75" x14ac:dyDescent="0.25">
      <c r="A24" s="4" t="s">
        <v>28</v>
      </c>
      <c r="B24" s="8"/>
      <c r="C24" s="9">
        <v>11224116</v>
      </c>
      <c r="D24" s="9">
        <v>4</v>
      </c>
      <c r="E24" s="9">
        <f t="shared" si="3"/>
        <v>11224120</v>
      </c>
      <c r="F24" s="9">
        <v>5436575.7800000003</v>
      </c>
      <c r="G24" s="10">
        <f t="shared" si="4"/>
        <v>0.48436543622128064</v>
      </c>
      <c r="H24" s="10">
        <f t="shared" si="5"/>
        <v>0.51563456377871941</v>
      </c>
    </row>
    <row r="25" spans="1:8" ht="15.75" x14ac:dyDescent="0.25">
      <c r="A25" s="4" t="s">
        <v>29</v>
      </c>
      <c r="B25" s="8"/>
      <c r="C25" s="9">
        <v>543399</v>
      </c>
      <c r="D25" s="9">
        <v>-1</v>
      </c>
      <c r="E25" s="9">
        <f t="shared" si="3"/>
        <v>543398</v>
      </c>
      <c r="F25" s="9">
        <v>414457.17</v>
      </c>
      <c r="G25" s="10">
        <f t="shared" si="4"/>
        <v>0.76271383037847029</v>
      </c>
      <c r="H25" s="10">
        <f t="shared" si="5"/>
        <v>0.23728616962152971</v>
      </c>
    </row>
    <row r="26" spans="1:8" ht="15.75" x14ac:dyDescent="0.25">
      <c r="A26" s="4" t="s">
        <v>30</v>
      </c>
      <c r="B26" s="8"/>
      <c r="C26" s="9">
        <v>5895980</v>
      </c>
      <c r="D26" s="9">
        <v>3</v>
      </c>
      <c r="E26" s="9">
        <f t="shared" si="3"/>
        <v>5895983</v>
      </c>
      <c r="F26" s="9">
        <v>10721480.539999999</v>
      </c>
      <c r="G26" s="10">
        <f t="shared" si="4"/>
        <v>1.8184381705306816</v>
      </c>
      <c r="H26" s="10">
        <f t="shared" si="5"/>
        <v>-0.81843817053068157</v>
      </c>
    </row>
    <row r="27" spans="1:8" ht="15.75" x14ac:dyDescent="0.25">
      <c r="A27" s="4" t="s">
        <v>31</v>
      </c>
      <c r="B27" s="8"/>
      <c r="C27" s="9">
        <v>0</v>
      </c>
      <c r="D27" s="9">
        <v>0</v>
      </c>
      <c r="E27" s="9">
        <f t="shared" si="3"/>
        <v>0</v>
      </c>
      <c r="F27" s="9">
        <v>0</v>
      </c>
      <c r="G27" s="10">
        <f t="shared" si="4"/>
        <v>0</v>
      </c>
      <c r="H27" s="10">
        <f t="shared" si="5"/>
        <v>1</v>
      </c>
    </row>
    <row r="28" spans="1:8" ht="15.75" x14ac:dyDescent="0.25">
      <c r="A28" s="4" t="s">
        <v>32</v>
      </c>
      <c r="B28" s="19"/>
      <c r="C28" s="9">
        <v>0</v>
      </c>
      <c r="D28" s="9">
        <v>0</v>
      </c>
      <c r="E28" s="9">
        <f t="shared" si="3"/>
        <v>0</v>
      </c>
      <c r="F28" s="9">
        <v>0</v>
      </c>
      <c r="G28" s="10">
        <f t="shared" si="4"/>
        <v>0</v>
      </c>
      <c r="H28" s="10">
        <f t="shared" si="5"/>
        <v>1</v>
      </c>
    </row>
    <row r="29" spans="1:8" ht="15.75" x14ac:dyDescent="0.25">
      <c r="A29" s="4" t="s">
        <v>33</v>
      </c>
      <c r="B29" s="8"/>
      <c r="C29" s="9">
        <v>4848216</v>
      </c>
      <c r="D29" s="9">
        <v>0</v>
      </c>
      <c r="E29" s="9">
        <f t="shared" si="3"/>
        <v>4848216</v>
      </c>
      <c r="F29" s="9">
        <v>2253714.33</v>
      </c>
      <c r="G29" s="10">
        <f t="shared" si="4"/>
        <v>0.46485435673658104</v>
      </c>
      <c r="H29" s="10">
        <f t="shared" si="5"/>
        <v>0.53514564326341896</v>
      </c>
    </row>
    <row r="30" spans="1:8" ht="15.75" thickBot="1" x14ac:dyDescent="0.3">
      <c r="A30" s="11"/>
      <c r="B30" s="12" t="s">
        <v>19</v>
      </c>
      <c r="C30" s="13">
        <f>SUM(C21:C29)</f>
        <v>112510832</v>
      </c>
      <c r="D30" s="13">
        <f>SUM(D21:D29)</f>
        <v>0</v>
      </c>
      <c r="E30" s="13">
        <f>SUM(E21:E29)</f>
        <v>112510832</v>
      </c>
      <c r="F30" s="13">
        <f>SUM(F21:F29)</f>
        <v>69270839.650000006</v>
      </c>
      <c r="G30" s="14">
        <f t="shared" si="4"/>
        <v>0.61568151633613377</v>
      </c>
      <c r="H30" s="14">
        <f t="shared" si="5"/>
        <v>0.38431848366386623</v>
      </c>
    </row>
    <row r="31" spans="1:8" ht="15.75" thickTop="1" x14ac:dyDescent="0.25">
      <c r="A31" s="11"/>
      <c r="B31" s="20"/>
      <c r="C31" s="21"/>
      <c r="D31" s="21"/>
      <c r="E31" s="21"/>
      <c r="F31" s="21"/>
      <c r="G31" s="21"/>
      <c r="H31" s="21"/>
    </row>
    <row r="32" spans="1:8" ht="18.75" x14ac:dyDescent="0.3">
      <c r="A32" s="22" t="s">
        <v>34</v>
      </c>
      <c r="B32" s="1"/>
      <c r="C32" s="23"/>
      <c r="D32" s="23"/>
      <c r="E32" s="23"/>
      <c r="F32" s="23"/>
      <c r="G32" s="23"/>
      <c r="H32" s="23"/>
    </row>
    <row r="33" spans="1:8" ht="15.75" x14ac:dyDescent="0.25">
      <c r="A33" s="24"/>
      <c r="B33" s="1"/>
      <c r="C33" s="23"/>
      <c r="D33" s="23"/>
      <c r="E33" s="23"/>
      <c r="F33" s="23"/>
      <c r="G33" s="23"/>
      <c r="H33" s="23"/>
    </row>
    <row r="34" spans="1:8" ht="15.75" x14ac:dyDescent="0.25">
      <c r="A34" s="24"/>
      <c r="B34" s="1"/>
      <c r="C34" s="23"/>
      <c r="D34" s="23"/>
      <c r="E34" s="23"/>
      <c r="F34" s="23"/>
      <c r="G34" s="23"/>
      <c r="H34" s="23"/>
    </row>
    <row r="35" spans="1:8" ht="15.75" x14ac:dyDescent="0.25">
      <c r="A35" s="1"/>
      <c r="B35" s="32" t="s">
        <v>37</v>
      </c>
      <c r="C35" s="23"/>
      <c r="D35" s="35" t="s">
        <v>38</v>
      </c>
      <c r="E35" s="35"/>
      <c r="F35" s="35"/>
      <c r="G35" s="35"/>
      <c r="H35" s="23"/>
    </row>
    <row r="36" spans="1:8" ht="15.75" x14ac:dyDescent="0.25">
      <c r="A36" s="1"/>
      <c r="B36" s="27" t="s">
        <v>39</v>
      </c>
      <c r="C36" s="25"/>
      <c r="D36" s="36" t="s">
        <v>40</v>
      </c>
      <c r="E36" s="36"/>
      <c r="F36" s="36"/>
      <c r="G36" s="36"/>
      <c r="H36" s="26"/>
    </row>
    <row r="37" spans="1:8" ht="35.25" customHeight="1" x14ac:dyDescent="0.25">
      <c r="A37" s="1"/>
      <c r="B37" s="37" t="s">
        <v>41</v>
      </c>
      <c r="C37" s="37"/>
      <c r="D37" s="37"/>
      <c r="E37" s="37"/>
      <c r="F37" s="37"/>
      <c r="G37" s="37"/>
      <c r="H37" s="37"/>
    </row>
    <row r="38" spans="1:8" ht="36" x14ac:dyDescent="0.25">
      <c r="A38" s="1"/>
      <c r="B38" s="30"/>
      <c r="C38" s="23"/>
      <c r="D38" s="31"/>
      <c r="E38" s="31"/>
      <c r="F38" s="31"/>
      <c r="G38" s="28"/>
      <c r="H38" s="29"/>
    </row>
  </sheetData>
  <sheetProtection algorithmName="SHA-512" hashValue="Ti0zY60rgI3eveDt+xkrimrDF5ZsABhcVMcvJ0RvdGNu5W+I/6TZc4Ft+2O+PHFfrdRk3qZq6QC9gt2D5apelA==" saltValue="Vj4GltOyJ+ClbF8zQMRjQA==" spinCount="100000" sheet="1" objects="1" scenarios="1"/>
  <mergeCells count="11">
    <mergeCell ref="A14:B14"/>
    <mergeCell ref="D35:G35"/>
    <mergeCell ref="D36:G36"/>
    <mergeCell ref="B37:H37"/>
    <mergeCell ref="A1:H1"/>
    <mergeCell ref="A2:H2"/>
    <mergeCell ref="A3:H3"/>
    <mergeCell ref="A5:B6"/>
    <mergeCell ref="C5:H5"/>
    <mergeCell ref="A19:B20"/>
    <mergeCell ref="C19:H19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Hoja1!Print_Area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2020-06-27T20:02:07Z</cp:lastPrinted>
  <dcterms:created xsi:type="dcterms:W3CDTF">2020-06-27T18:41:48Z</dcterms:created>
  <dcterms:modified xsi:type="dcterms:W3CDTF">2020-08-18T18:26:22Z</dcterms:modified>
</cp:coreProperties>
</file>