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UbP7fqh0tpW2eavmzbhJtyu9uVlSGaZnAcUK04s+E31S7xvPPFS29XNsEw5Catt8S6OrVk+y+XyO7eaeagqQ/w==" workbookSaltValue="3Y8Cngu5INcQH7QJn7H5MA==" workbookSpinCount="100000" lockStructure="1"/>
  <bookViews>
    <workbookView xWindow="0" yWindow="0" windowWidth="28800" windowHeight="14100"/>
  </bookViews>
  <sheets>
    <sheet name="F12" sheetId="1" r:id="rId1"/>
  </sheets>
  <definedNames>
    <definedName name="_xlnm.Print_Area" localSheetId="0">'F12'!$A$1:$I$39</definedName>
    <definedName name="Print_Area" localSheetId="0">'F12'!$A$1:$H$38</definedName>
    <definedName name="_xlnm.Print_Titles" localSheetId="0">'F12'!$1:$6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<sst xmlns="http://schemas.openxmlformats.org/spreadsheetml/2006/main" count="46" uniqueCount="42">
  <si>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</si>
  <si>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</si>
  <si>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</si>
  <si>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</si>
  <si>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</si>
  <si>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</si>
  <si>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</si>
  <si>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</si>
  <si>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</si>
  <si>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</si>
  <si>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</si>
  <si>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</si>
  <si>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</si>
  <si>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</si>
  <si>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</si>
  <si>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</si>
  <si>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</si>
  <si>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</si>
  <si>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</si>
  <si>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</si>
  <si>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</si>
  <si>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</si>
  <si>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</si>
  <si>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</si>
  <si>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</si>
  <si>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</si>
  <si>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</si>
  <si>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</si>
  <si>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</si>
  <si>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</si>
  <si>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</si>
  <si>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</si>
  <si>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</si>
  <si>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</si>
  <si>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</si>
  <si>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SAYULA</t>
  </si>
  <si>
    <t>DEL 1 DE JULIO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</si>
  <si>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</si>
  <si>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</si>
  <si>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</si>
  <si>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</si>
  <si>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ASEJ2020-16-16-04-2021-1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</si>
</sst>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A2" sqref="A2:H2"/>
    </sheetView>
  </sheetViews>
  <sheetFormatPr baseColWidth="10" defaultRowHeight="15" x14ac:dyDescent="0.25"/>
  <cols>
    <col min="1" max="1" width="2.5703125" customWidth="1"/>
    <col min="2" max="2" width="89.5703125" customWidth="1"/>
    <col min="3" max="3" width="22" customWidth="1"/>
    <col min="4" max="4" width="22.85546875" customWidth="1"/>
    <col min="5" max="5" width="20.140625" customWidth="1"/>
    <col min="6" max="6" width="19.85546875" customWidth="1"/>
    <col min="7" max="7" width="13.85546875" customWidth="1"/>
    <col min="8" max="8" width="17.140625" customWidth="1"/>
  </cols>
  <sheetData>
    <row r="1" spans="1:8" ht="23.25" x14ac:dyDescent="0.3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75" x14ac:dyDescent="0.25">
      <c r="A4" s="1"/>
      <c r="B4" s="1"/>
      <c r="C4" s="2"/>
      <c r="D4" s="2"/>
      <c r="E4" s="2"/>
      <c r="F4" s="2"/>
      <c r="G4" s="2"/>
      <c r="H4" s="2"/>
    </row>
    <row r="5" spans="1:8" ht="21" x14ac:dyDescent="0.35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5" x14ac:dyDescent="0.25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75" x14ac:dyDescent="0.25">
      <c r="A7" s="4" t="s">
        <v>9</v>
      </c>
      <c r="B7" s="5"/>
      <c r="C7" s="6">
        <v>7115000</v>
      </c>
      <c r="D7" s="6">
        <v>7399680.3899999997</v>
      </c>
      <c r="E7" s="6">
        <f t="shared" ref="E7:E16" si="0">C7+D7</f>
        <v>14514680.390000001</v>
      </c>
      <c r="F7" s="6">
        <v>14001125.970000001</v>
      </c>
      <c r="G7" s="7">
        <f t="shared" ref="G7:G17" si="1">IF(E7=0,0,F7/E7)</f>
        <v>0.96461827569046454</v>
      </c>
      <c r="H7" s="7">
        <f t="shared" ref="H7:H17" si="2">1-G7</f>
        <v>3.5381724309535456E-2</v>
      </c>
    </row>
    <row r="8" spans="1:8" ht="15.75" x14ac:dyDescent="0.25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75" x14ac:dyDescent="0.25">
      <c r="A9" s="4" t="s">
        <v>11</v>
      </c>
      <c r="B9" s="8"/>
      <c r="C9" s="9">
        <v>6500</v>
      </c>
      <c r="D9" s="9">
        <v>0</v>
      </c>
      <c r="E9" s="9">
        <f t="shared" si="0"/>
        <v>6500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75" x14ac:dyDescent="0.25">
      <c r="A10" s="4" t="s">
        <v>12</v>
      </c>
      <c r="B10" s="8"/>
      <c r="C10" s="9">
        <v>14489050</v>
      </c>
      <c r="D10" s="9">
        <v>4034386.89</v>
      </c>
      <c r="E10" s="9">
        <f t="shared" si="0"/>
        <v>18523436.890000001</v>
      </c>
      <c r="F10" s="9">
        <v>15740022.460000001</v>
      </c>
      <c r="G10" s="10">
        <f t="shared" si="1"/>
        <v>0.84973552983017719</v>
      </c>
      <c r="H10" s="10">
        <f t="shared" si="2"/>
        <v>0.15026447016982281</v>
      </c>
    </row>
    <row r="11" spans="1:8" ht="15.75" x14ac:dyDescent="0.25">
      <c r="A11" s="4" t="s">
        <v>13</v>
      </c>
      <c r="B11" s="8"/>
      <c r="C11" s="9">
        <v>1810000</v>
      </c>
      <c r="D11" s="9">
        <v>2418606.25</v>
      </c>
      <c r="E11" s="9">
        <f t="shared" si="0"/>
        <v>4228606.25</v>
      </c>
      <c r="F11" s="9">
        <v>2725785.75</v>
      </c>
      <c r="G11" s="10">
        <f t="shared" si="1"/>
        <v>0.64460618673114811</v>
      </c>
      <c r="H11" s="10">
        <f t="shared" si="2"/>
        <v>0.35539381326885189</v>
      </c>
    </row>
    <row r="12" spans="1:8" ht="15.75" x14ac:dyDescent="0.25">
      <c r="A12" s="4" t="s">
        <v>14</v>
      </c>
      <c r="B12" s="8"/>
      <c r="C12" s="9">
        <v>1002300</v>
      </c>
      <c r="D12" s="9">
        <v>0</v>
      </c>
      <c r="E12" s="9">
        <f t="shared" si="0"/>
        <v>1002300</v>
      </c>
      <c r="F12" s="9">
        <v>585665.31999999995</v>
      </c>
      <c r="G12" s="10">
        <f t="shared" si="1"/>
        <v>0.58432138082410456</v>
      </c>
      <c r="H12" s="10">
        <f t="shared" si="2"/>
        <v>0.41567861917589544</v>
      </c>
    </row>
    <row r="13" spans="1:8" ht="15.75" x14ac:dyDescent="0.25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75" x14ac:dyDescent="0.25">
      <c r="A14" s="33" t="s">
        <v>16</v>
      </c>
      <c r="B14" s="34"/>
      <c r="C14" s="9">
        <v>88087982</v>
      </c>
      <c r="D14" s="9">
        <v>24531955.98</v>
      </c>
      <c r="E14" s="9">
        <f t="shared" si="0"/>
        <v>112619937.98</v>
      </c>
      <c r="F14" s="9">
        <v>108270327.98</v>
      </c>
      <c r="G14" s="10">
        <f t="shared" si="1"/>
        <v>0.9613779755342039</v>
      </c>
      <c r="H14" s="10">
        <f t="shared" si="2"/>
        <v>3.8622024465796101E-2</v>
      </c>
    </row>
    <row r="15" spans="1:8" ht="15.75" x14ac:dyDescent="0.25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75" x14ac:dyDescent="0.25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.75" thickBot="1" x14ac:dyDescent="0.3">
      <c r="A17" s="11"/>
      <c r="B17" s="12" t="s">
        <v>19</v>
      </c>
      <c r="C17" s="13">
        <f>SUM(C7:C16)</f>
        <v>112510832</v>
      </c>
      <c r="D17" s="13">
        <f>SUM(D7:D16)</f>
        <v>38384629.509999998</v>
      </c>
      <c r="E17" s="13">
        <f>SUM(E7:E16)</f>
        <v>150895461.50999999</v>
      </c>
      <c r="F17" s="13">
        <f>SUM(F7:F16)</f>
        <v>141322927.48000002</v>
      </c>
      <c r="G17" s="14">
        <f t="shared" si="1"/>
        <v>0.93656181614603706</v>
      </c>
      <c r="H17" s="14">
        <f t="shared" si="2"/>
        <v>6.3438183853962937E-2</v>
      </c>
    </row>
    <row r="18" spans="1:8" ht="15.75" thickTop="1" x14ac:dyDescent="0.25">
      <c r="A18" s="15"/>
      <c r="B18" s="16"/>
      <c r="C18" s="17"/>
      <c r="D18" s="17"/>
      <c r="E18" s="17"/>
      <c r="F18" s="17"/>
      <c r="G18" s="17"/>
      <c r="H18" s="18"/>
    </row>
    <row r="19" spans="1:8" ht="21" x14ac:dyDescent="0.35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5" x14ac:dyDescent="0.25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75" x14ac:dyDescent="0.25">
      <c r="A21" s="4" t="s">
        <v>25</v>
      </c>
      <c r="B21" s="5"/>
      <c r="C21" s="6">
        <v>45279903</v>
      </c>
      <c r="D21" s="6">
        <v>2617856.2200000002</v>
      </c>
      <c r="E21" s="6">
        <f t="shared" ref="E21:E29" si="3">C21+D21</f>
        <v>47897759.219999999</v>
      </c>
      <c r="F21" s="6">
        <v>47897759.219999999</v>
      </c>
      <c r="G21" s="7">
        <f t="shared" ref="G21:G30" si="4">IF(E21=0,0,F21/E21)</f>
        <v>1</v>
      </c>
      <c r="H21" s="7">
        <f t="shared" ref="H21:H30" si="5">1-G21</f>
        <v>0</v>
      </c>
    </row>
    <row r="22" spans="1:8" ht="15.75" x14ac:dyDescent="0.25">
      <c r="A22" s="4" t="s">
        <v>26</v>
      </c>
      <c r="B22" s="8"/>
      <c r="C22" s="9">
        <v>13411700</v>
      </c>
      <c r="D22" s="9">
        <v>4001405.39</v>
      </c>
      <c r="E22" s="9">
        <f t="shared" si="3"/>
        <v>17413105.390000001</v>
      </c>
      <c r="F22" s="9">
        <v>17413104.890000001</v>
      </c>
      <c r="G22" s="10">
        <f t="shared" si="4"/>
        <v>0.99999997128599472</v>
      </c>
      <c r="H22" s="10">
        <f t="shared" si="5"/>
        <v>2.8714005284591337E-8</v>
      </c>
    </row>
    <row r="23" spans="1:8" ht="15.75" x14ac:dyDescent="0.25">
      <c r="A23" s="4" t="s">
        <v>27</v>
      </c>
      <c r="B23" s="8"/>
      <c r="C23" s="9">
        <v>31307518</v>
      </c>
      <c r="D23" s="9">
        <v>3241471.95</v>
      </c>
      <c r="E23" s="9">
        <f t="shared" si="3"/>
        <v>34548989.950000003</v>
      </c>
      <c r="F23" s="9">
        <v>34547224.420000002</v>
      </c>
      <c r="G23" s="10">
        <f t="shared" si="4"/>
        <v>0.9999488977824661</v>
      </c>
      <c r="H23" s="10">
        <f t="shared" si="5"/>
        <v>5.110221753390487E-5</v>
      </c>
    </row>
    <row r="24" spans="1:8" ht="15.75" x14ac:dyDescent="0.25">
      <c r="A24" s="4" t="s">
        <v>28</v>
      </c>
      <c r="B24" s="8"/>
      <c r="C24" s="9">
        <v>11224116</v>
      </c>
      <c r="D24" s="9">
        <v>2743607.73</v>
      </c>
      <c r="E24" s="9">
        <f t="shared" si="3"/>
        <v>13967723.73</v>
      </c>
      <c r="F24" s="9">
        <v>13967723.73</v>
      </c>
      <c r="G24" s="10">
        <f t="shared" si="4"/>
        <v>1</v>
      </c>
      <c r="H24" s="10">
        <f t="shared" si="5"/>
        <v>0</v>
      </c>
    </row>
    <row r="25" spans="1:8" ht="15.75" x14ac:dyDescent="0.25">
      <c r="A25" s="4" t="s">
        <v>29</v>
      </c>
      <c r="B25" s="8"/>
      <c r="C25" s="9">
        <v>543399</v>
      </c>
      <c r="D25" s="9">
        <v>396427.79</v>
      </c>
      <c r="E25" s="9">
        <f t="shared" si="3"/>
        <v>939826.79</v>
      </c>
      <c r="F25" s="9">
        <v>939826.79</v>
      </c>
      <c r="G25" s="10">
        <f t="shared" si="4"/>
        <v>1</v>
      </c>
      <c r="H25" s="10">
        <f t="shared" si="5"/>
        <v>0</v>
      </c>
    </row>
    <row r="26" spans="1:8" ht="15.75" x14ac:dyDescent="0.25">
      <c r="A26" s="4" t="s">
        <v>30</v>
      </c>
      <c r="B26" s="8"/>
      <c r="C26" s="9">
        <v>5895980</v>
      </c>
      <c r="D26" s="9">
        <v>13378282.939999999</v>
      </c>
      <c r="E26" s="9">
        <f t="shared" si="3"/>
        <v>19274262.939999998</v>
      </c>
      <c r="F26" s="9">
        <v>19274261.940000001</v>
      </c>
      <c r="G26" s="10">
        <f t="shared" si="4"/>
        <v>0.99999994811734183</v>
      </c>
      <c r="H26" s="10">
        <f t="shared" si="5"/>
        <v>5.1882658169688511E-8</v>
      </c>
    </row>
    <row r="27" spans="1:8" ht="15.75" x14ac:dyDescent="0.25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75" x14ac:dyDescent="0.25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75" x14ac:dyDescent="0.25">
      <c r="A29" s="4" t="s">
        <v>33</v>
      </c>
      <c r="B29" s="8"/>
      <c r="C29" s="9">
        <v>4848216</v>
      </c>
      <c r="D29" s="9">
        <v>-722518.7</v>
      </c>
      <c r="E29" s="9">
        <f t="shared" si="3"/>
        <v>4125697.3</v>
      </c>
      <c r="F29" s="9">
        <v>4125697.3</v>
      </c>
      <c r="G29" s="10">
        <f t="shared" si="4"/>
        <v>1</v>
      </c>
      <c r="H29" s="10">
        <f t="shared" si="5"/>
        <v>0</v>
      </c>
    </row>
    <row r="30" spans="1:8" ht="15.75" thickBot="1" x14ac:dyDescent="0.3">
      <c r="A30" s="11"/>
      <c r="B30" s="12" t="s">
        <v>19</v>
      </c>
      <c r="C30" s="13">
        <f>SUM(C21:C29)</f>
        <v>112510832</v>
      </c>
      <c r="D30" s="13">
        <f>SUM(D21:D29)</f>
        <v>25656533.32</v>
      </c>
      <c r="E30" s="13">
        <f>SUM(E21:E29)</f>
        <v>138167365.32000002</v>
      </c>
      <c r="F30" s="13">
        <f>SUM(F21:F29)</f>
        <v>138165598.29000002</v>
      </c>
      <c r="G30" s="14">
        <f t="shared" si="4"/>
        <v>0.99998721094524812</v>
      </c>
      <c r="H30" s="14">
        <f t="shared" si="5"/>
        <v>1.2789054751882745E-5</v>
      </c>
    </row>
    <row r="31" spans="1:8" ht="15.75" thickTop="1" x14ac:dyDescent="0.25">
      <c r="A31" s="11"/>
      <c r="B31" s="20"/>
      <c r="C31" s="21"/>
      <c r="D31" s="21"/>
      <c r="E31" s="21"/>
      <c r="F31" s="21"/>
      <c r="G31" s="21"/>
      <c r="H31" s="21"/>
    </row>
    <row r="32" spans="1:8" ht="18.75" x14ac:dyDescent="0.3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75" x14ac:dyDescent="0.25">
      <c r="A33" s="24"/>
      <c r="B33" s="1"/>
      <c r="C33" s="23"/>
      <c r="D33" s="23"/>
      <c r="E33" s="23"/>
      <c r="F33" s="23"/>
      <c r="G33" s="23"/>
      <c r="H33" s="23"/>
    </row>
    <row r="34" spans="1:8" ht="15.75" x14ac:dyDescent="0.25">
      <c r="A34" s="24"/>
      <c r="B34" s="1"/>
      <c r="C34" s="23"/>
      <c r="D34" s="23"/>
      <c r="E34" s="23"/>
      <c r="F34" s="23"/>
      <c r="G34" s="23"/>
      <c r="H34" s="23"/>
    </row>
    <row r="35" spans="1:8" ht="15.75" x14ac:dyDescent="0.25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75" x14ac:dyDescent="0.25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25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" x14ac:dyDescent="0.25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oieZ+C8e1Foei8PpPLO7vU8Z7z66rzCGd27r4uoUPjyGQGMD2+2/0CEJQ6lGHxhVl9yBLcVCIo9g/rk5ERxz/Q==" saltValue="So7VeHBLZa+TY/xESJG60Q==" spinCount="100000" sheet="1" objects="1" scenario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1200" verticalDpi="1200" r:id="rId1"/>
  <headerFooter>
    <oddFooter xml:space="preserve">&amp;R&amp;"-,Negrita Cursiva"        Formato F12 - Flujo Contable de Ingresos y Egresos&amp;"-,Normal"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F12</vt:lpstr>
      <vt:lpstr>'F12'!Área_de_impresión</vt:lpstr>
      <vt:lpstr>'F12'!Print_Area</vt:lpstr>
      <vt:lpstr>'F12'!Títulos_a_imprimir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2020-12-02T20:05:45Z</cp:lastPrinted>
  <dcterms:created xsi:type="dcterms:W3CDTF">2020-06-27T18:41:48Z</dcterms:created>
  <dcterms:modified xsi:type="dcterms:W3CDTF">2021-04-16T19:28:09Z</dcterms:modified>
</cp:coreProperties>
</file>