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rO6L143DK8TmCC9dymRJhanlWkroSBYQXFKZmaKrsQAHsRkC4iM1SCyqigqi9zODkqlJht2+HyQUHxQE9VvsZQ==" workbookSaltValue="fJdC2/YS+AYqN9e30908Bg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X494" i="1" s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Y489" i="1"/>
  <c r="AY447" i="1"/>
  <c r="AX72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53" i="1" s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<sst xmlns="http://schemas.openxmlformats.org/spreadsheetml/2006/main" count="1083" uniqueCount="1064">
  <si>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</si>
  <si>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</si>
  <si>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</si>
  <si>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</si>
  <si>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</si>
  <si>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</si>
  <si>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</si>
  <si>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</si>
  <si>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</si>
  <si>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</si>
  <si>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</si>
  <si>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</si>
  <si>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</si>
  <si>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</si>
  <si>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</si>
  <si>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</si>
  <si>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</si>
  <si>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</si>
  <si>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</si>
  <si>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</si>
  <si>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</si>
  <si>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</si>
  <si>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</si>
  <si>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</si>
  <si>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</si>
  <si>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</si>
  <si>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</si>
  <si>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</si>
  <si>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</si>
  <si>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</si>
  <si>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</si>
  <si>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</si>
  <si>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</si>
  <si>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</si>
  <si>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</si>
  <si>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</si>
  <si>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</si>
  <si>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</si>
  <si>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</si>
  <si>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</si>
  <si>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</si>
  <si>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</si>
  <si>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</si>
  <si>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</si>
  <si>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</si>
  <si>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</si>
  <si>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</si>
  <si>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</si>
  <si>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</si>
  <si>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</si>
  <si>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</si>
  <si>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</si>
  <si>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</si>
  <si>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</si>
  <si>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</si>
  <si>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</si>
  <si>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</si>
  <si>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</si>
  <si>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</si>
  <si>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</si>
  <si>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</si>
  <si>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</si>
  <si>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</si>
  <si>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</si>
  <si>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</si>
  <si>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</si>
  <si>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</si>
  <si>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</si>
  <si>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</si>
  <si>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</si>
  <si>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</si>
  <si>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</si>
  <si>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</si>
  <si>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</si>
  <si>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</si>
  <si>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</si>
  <si>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</si>
  <si>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</si>
  <si>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</si>
  <si>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</si>
  <si>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</si>
  <si>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</si>
  <si>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</si>
  <si>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</si>
  <si>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</si>
  <si>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</si>
  <si>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</si>
  <si>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</si>
  <si>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</si>
  <si>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</si>
  <si>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</si>
  <si>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</si>
  <si>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</si>
  <si>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</si>
  <si>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</si>
  <si>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</si>
  <si>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</si>
  <si>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</si>
  <si>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</si>
  <si>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</si>
  <si>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</si>
  <si>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</si>
  <si>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</si>
  <si>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</si>
  <si>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</si>
  <si>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</si>
  <si>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</si>
  <si>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</si>
  <si>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</si>
  <si>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</si>
  <si>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</si>
  <si>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</si>
  <si>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</si>
  <si>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</si>
  <si>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</si>
  <si>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</si>
  <si>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</si>
  <si>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</si>
  <si>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</si>
  <si>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</si>
  <si>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</si>
  <si>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</si>
  <si>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</si>
  <si>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</si>
  <si>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</si>
  <si>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</si>
  <si>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</si>
  <si>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</si>
  <si>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</si>
  <si>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</si>
  <si>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</si>
  <si>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</si>
  <si>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</si>
  <si>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</si>
  <si>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</si>
  <si>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</si>
  <si>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</si>
  <si>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</si>
  <si>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</si>
  <si>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</si>
  <si>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</si>
  <si>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</si>
  <si>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</si>
  <si>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</si>
  <si>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</si>
  <si>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</si>
  <si>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</si>
  <si>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</si>
  <si>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</si>
  <si>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</si>
  <si>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</si>
  <si>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</si>
  <si>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</si>
  <si>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</si>
  <si>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</si>
  <si>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</si>
  <si>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</si>
  <si>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</si>
  <si>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</si>
  <si>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</si>
  <si>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</si>
  <si>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</si>
  <si>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</si>
  <si>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</si>
  <si>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</si>
  <si>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</si>
  <si>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</si>
  <si>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</si>
  <si>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</si>
  <si>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</si>
  <si>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</si>
  <si>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</si>
  <si>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</si>
  <si>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</si>
  <si>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</si>
  <si>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</si>
  <si>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</si>
  <si>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</si>
  <si>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</si>
  <si>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</si>
  <si>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</si>
  <si>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</si>
  <si>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</si>
  <si>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</si>
  <si>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</si>
  <si>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</si>
  <si>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</si>
  <si>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</si>
  <si>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</si>
  <si>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</si>
  <si>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</si>
  <si>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</si>
  <si>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</si>
  <si>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</si>
  <si>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</si>
  <si>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</si>
  <si>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</si>
  <si>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</si>
  <si>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</si>
  <si>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</si>
  <si>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</si>
  <si>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</si>
  <si>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</si>
  <si>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</si>
  <si>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</si>
  <si>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</si>
  <si>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</si>
  <si>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</si>
  <si>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</si>
  <si>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</si>
  <si>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</si>
  <si>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</si>
  <si>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</si>
  <si>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</si>
  <si>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</si>
  <si>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</si>
  <si>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</si>
  <si>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</si>
  <si>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</si>
  <si>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</si>
  <si>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</si>
  <si>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</si>
  <si>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</si>
  <si>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</si>
  <si>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</si>
  <si>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</si>
  <si>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</si>
  <si>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</si>
  <si>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</si>
  <si>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</si>
  <si>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</si>
  <si>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</si>
  <si>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</si>
  <si>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</si>
  <si>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</si>
  <si>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</si>
  <si>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</si>
  <si>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</si>
  <si>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</si>
  <si>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</si>
  <si>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</si>
  <si>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</si>
  <si>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</si>
  <si>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</si>
  <si>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</si>
  <si>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</si>
  <si>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</si>
  <si>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</si>
  <si>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</si>
  <si>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</si>
  <si>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</si>
  <si>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</si>
  <si>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</si>
  <si>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</si>
  <si>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</si>
  <si>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</si>
  <si>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</si>
  <si>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</si>
  <si>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</si>
  <si>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</si>
  <si>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</si>
  <si>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</si>
  <si>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</si>
  <si>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</si>
  <si>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</si>
  <si>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</si>
  <si>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</si>
  <si>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</si>
  <si>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</si>
  <si>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</si>
  <si>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</si>
  <si>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</si>
  <si>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</si>
  <si>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</si>
  <si>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</si>
  <si>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</si>
  <si>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</si>
  <si>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</si>
  <si>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</si>
  <si>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</si>
  <si>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</si>
  <si>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</si>
  <si>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</si>
  <si>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</si>
  <si>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</si>
  <si>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</si>
  <si>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</si>
  <si>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</si>
  <si>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</si>
  <si>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</si>
  <si>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</si>
  <si>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</si>
  <si>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</si>
  <si>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</si>
  <si>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</si>
  <si>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</si>
  <si>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</si>
  <si>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</si>
  <si>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</si>
  <si>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</si>
  <si>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</si>
  <si>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</si>
  <si>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</si>
  <si>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</si>
  <si>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</si>
  <si>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</si>
  <si>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</si>
  <si>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</si>
  <si>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</si>
  <si>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</si>
  <si>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</si>
  <si>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</si>
  <si>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</si>
  <si>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</si>
  <si>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</si>
  <si>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</si>
  <si>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</si>
  <si>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</si>
  <si>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</si>
  <si>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</si>
  <si>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</si>
  <si>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</si>
  <si>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</si>
  <si>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</si>
  <si>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</si>
  <si>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</si>
  <si>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</si>
  <si>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</si>
  <si>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</si>
  <si>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</si>
  <si>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</si>
  <si>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</si>
  <si>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</si>
  <si>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</si>
  <si>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</si>
  <si>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</si>
  <si>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</si>
  <si>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</si>
  <si>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</si>
  <si>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</si>
  <si>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</si>
  <si>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</si>
  <si>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</si>
  <si>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</si>
  <si>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</si>
  <si>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</si>
  <si>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</si>
  <si>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</si>
  <si>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</si>
  <si>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</si>
  <si>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</si>
  <si>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</si>
  <si>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</si>
  <si>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</si>
  <si>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</si>
  <si>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</si>
  <si>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</si>
  <si>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</si>
  <si>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</si>
  <si>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</si>
  <si>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</si>
  <si>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</si>
  <si>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</si>
  <si>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</si>
  <si>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</si>
  <si>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</si>
  <si>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</si>
  <si>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</si>
  <si>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</si>
  <si>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</si>
  <si>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</si>
  <si>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</si>
  <si>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</si>
  <si>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</si>
  <si>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</si>
  <si>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</si>
  <si>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</si>
  <si>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</si>
  <si>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</si>
  <si>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</si>
  <si>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</si>
  <si>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</si>
  <si>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</si>
  <si>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</si>
  <si>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</si>
  <si>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</si>
  <si>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</si>
  <si>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</si>
  <si>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</si>
  <si>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</si>
  <si>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</si>
  <si>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</si>
  <si>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</si>
  <si>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</si>
  <si>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</si>
  <si>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</si>
  <si>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</si>
  <si>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</si>
  <si>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</si>
  <si>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</si>
  <si>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</si>
  <si>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</si>
  <si>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</si>
  <si>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</si>
  <si>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</si>
  <si>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</si>
  <si>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</si>
  <si>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</si>
  <si>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</si>
  <si>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</si>
  <si>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</si>
  <si>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</si>
  <si>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</si>
  <si>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</si>
  <si>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</si>
  <si>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</si>
  <si>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</si>
  <si>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</si>
  <si>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</si>
  <si>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</si>
  <si>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</si>
  <si>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</si>
  <si>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</si>
  <si>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</si>
  <si>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</si>
  <si>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</si>
  <si>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</si>
  <si>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</si>
  <si>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</si>
  <si>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</si>
  <si>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</si>
  <si>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</si>
  <si>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</si>
  <si>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</si>
  <si>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</si>
  <si>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</si>
  <si>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</si>
  <si>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</si>
  <si>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</si>
  <si>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</si>
  <si>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</si>
  <si>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</si>
  <si>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</si>
  <si>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</si>
  <si>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</si>
  <si>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</si>
  <si>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</si>
  <si>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</si>
  <si>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</si>
  <si>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</si>
  <si>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</si>
  <si>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</si>
  <si>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</si>
  <si>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</si>
  <si>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</si>
  <si>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</si>
  <si>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</si>
  <si>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</si>
  <si>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</si>
  <si>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</si>
  <si>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</si>
  <si>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</si>
  <si>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</si>
  <si>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</si>
  <si>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</si>
  <si>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</si>
  <si>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</si>
  <si>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</si>
  <si>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</si>
  <si>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</si>
  <si>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</si>
  <si>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</si>
  <si>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</si>
  <si>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</si>
  <si>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</si>
  <si>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</si>
  <si>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</si>
  <si>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</si>
  <si>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</si>
  <si>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</si>
  <si>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</si>
  <si>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</si>
  <si>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</si>
  <si>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</si>
  <si>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</si>
  <si>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</si>
  <si>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</si>
  <si>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</si>
  <si>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</si>
  <si>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</si>
  <si>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</si>
  <si>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</si>
  <si>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</si>
  <si>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</si>
  <si>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</si>
  <si>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</si>
  <si>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</si>
  <si>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</si>
  <si>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</si>
  <si>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</si>
  <si>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</si>
  <si>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</si>
  <si>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</si>
  <si>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</si>
  <si>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</si>
  <si>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</si>
  <si>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</si>
  <si>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</si>
  <si>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</si>
  <si>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</si>
  <si>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</si>
  <si>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</si>
  <si>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</si>
  <si>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</si>
  <si>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</si>
  <si>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</si>
  <si>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</si>
  <si>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</si>
  <si>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</si>
  <si>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</si>
  <si>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</si>
  <si>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</si>
  <si>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</si>
  <si>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</si>
  <si>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</si>
  <si>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</si>
  <si>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</si>
  <si>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</si>
  <si>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</si>
  <si>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</si>
  <si>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</si>
  <si>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</si>
  <si>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</si>
  <si>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</si>
  <si>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</si>
  <si>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</si>
  <si>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</si>
  <si>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</si>
  <si>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</si>
  <si>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</si>
  <si>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</si>
  <si>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</si>
  <si>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</si>
  <si>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</si>
  <si>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</si>
  <si>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</si>
  <si>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</si>
  <si>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</si>
  <si>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</si>
  <si>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</si>
  <si>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</si>
  <si>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</si>
  <si>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</si>
  <si>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</si>
  <si>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</si>
  <si>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</si>
  <si>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</si>
  <si>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</si>
  <si>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</si>
  <si>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</si>
  <si>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</si>
  <si>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</si>
  <si>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</si>
  <si>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</si>
  <si>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</si>
  <si>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</si>
  <si>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</si>
  <si>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</si>
  <si>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</si>
  <si>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</si>
  <si>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</si>
  <si>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</si>
  <si>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</si>
  <si>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</si>
  <si>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</si>
  <si>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</si>
  <si>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</si>
  <si>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</si>
  <si>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</si>
  <si>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</si>
  <si>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</si>
  <si>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</si>
  <si>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</si>
  <si>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</si>
  <si>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</si>
  <si>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</si>
  <si>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</si>
  <si>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</si>
  <si>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</si>
  <si>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</si>
  <si>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</si>
  <si>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</si>
  <si>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</si>
  <si>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</si>
  <si>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</si>
  <si>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</si>
  <si>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</si>
  <si>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</si>
  <si>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</si>
  <si>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</si>
  <si>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</si>
  <si>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</si>
  <si>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</si>
  <si>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</si>
  <si>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</si>
  <si>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</si>
  <si>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</si>
  <si>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</si>
  <si>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</si>
  <si>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</si>
  <si>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</si>
  <si>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</si>
  <si>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</si>
  <si>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</si>
  <si>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</si>
  <si>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</si>
  <si>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</si>
  <si>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</si>
  <si>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</si>
  <si>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</si>
  <si>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</si>
  <si>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</si>
  <si>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</si>
  <si>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</si>
  <si>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</si>
  <si>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</si>
  <si>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</si>
  <si>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</si>
  <si>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</si>
  <si>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</si>
  <si>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</si>
  <si>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</si>
  <si>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</si>
  <si>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</si>
  <si>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</si>
  <si>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</si>
  <si>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</si>
  <si>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</si>
  <si>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</si>
  <si>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</si>
  <si>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</si>
  <si>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</si>
  <si>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</si>
  <si>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</si>
  <si>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</si>
  <si>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</si>
  <si>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</si>
  <si>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</si>
  <si>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</si>
  <si>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</si>
  <si>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</si>
  <si>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</si>
  <si>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</si>
  <si>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</si>
  <si>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</si>
  <si>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</si>
  <si>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</si>
  <si>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</si>
  <si>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</si>
  <si>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</si>
  <si>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</si>
  <si>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</si>
  <si>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</si>
  <si>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</si>
  <si>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</si>
  <si>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</si>
  <si>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</si>
  <si>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</si>
  <si>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</si>
  <si>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</si>
  <si>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</si>
  <si>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</si>
  <si>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</si>
  <si>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</si>
  <si>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</si>
  <si>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</si>
  <si>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</si>
  <si>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</si>
  <si>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</si>
  <si>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</si>
  <si>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</si>
  <si>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</si>
  <si>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</si>
  <si>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</si>
  <si>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</si>
  <si>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</si>
  <si>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</si>
  <si>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</si>
  <si>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</si>
  <si>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</si>
  <si>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</si>
  <si>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</si>
  <si>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</si>
  <si>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</si>
  <si>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</si>
  <si>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</si>
  <si>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</si>
  <si>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</si>
  <si>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</si>
  <si>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</si>
  <si>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</si>
  <si>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</si>
  <si>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</si>
  <si>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</si>
  <si>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</si>
  <si>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</si>
  <si>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</si>
  <si>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</si>
  <si>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</si>
  <si>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</si>
  <si>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</si>
  <si>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</si>
  <si>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</si>
  <si>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</si>
  <si>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</si>
  <si>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</si>
  <si>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</si>
  <si>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</si>
  <si>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</si>
  <si>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</si>
  <si>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</si>
  <si>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</si>
  <si>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</si>
  <si>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</si>
  <si>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</si>
  <si>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</si>
  <si>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</si>
  <si>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</si>
  <si>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</si>
  <si>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</si>
  <si>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</si>
  <si>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</si>
  <si>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</si>
  <si>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</si>
  <si>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</si>
  <si>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</si>
  <si>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</si>
  <si>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</si>
  <si>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</si>
  <si>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</si>
  <si>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</si>
  <si>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</si>
  <si>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</si>
  <si>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</si>
  <si>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</si>
  <si>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</si>
  <si>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</si>
  <si>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</si>
  <si>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</si>
  <si>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</si>
  <si>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</si>
  <si>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</si>
  <si>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</si>
  <si>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</si>
  <si>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</si>
  <si>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</si>
  <si>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</si>
  <si>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</si>
  <si>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</si>
  <si>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</si>
  <si>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</si>
  <si>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</si>
  <si>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</si>
  <si>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</si>
  <si>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</si>
  <si>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</si>
  <si>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</si>
  <si>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</si>
  <si>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</si>
  <si>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</si>
  <si>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</si>
  <si>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</si>
  <si>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</si>
  <si>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</si>
  <si>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</si>
  <si>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</si>
  <si>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</si>
  <si>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</si>
  <si>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</si>
  <si>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</si>
  <si>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</si>
  <si>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</si>
  <si>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</si>
  <si>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</si>
  <si>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</si>
  <si>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</si>
  <si>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</si>
  <si>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</si>
  <si>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</si>
  <si>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</si>
  <si>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</si>
  <si>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</si>
  <si>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</si>
  <si>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</si>
  <si>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</si>
  <si>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</si>
  <si>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</si>
  <si>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</si>
  <si>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</si>
  <si>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</si>
  <si>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</si>
  <si>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</si>
  <si>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</si>
  <si>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</si>
  <si>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</si>
  <si>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</si>
  <si>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</si>
  <si>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</si>
  <si>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</si>
  <si>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</si>
  <si>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</si>
  <si>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</si>
  <si>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</si>
  <si>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</si>
  <si>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</si>
  <si>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</si>
  <si>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</si>
  <si>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</si>
  <si>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</si>
  <si>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</si>
  <si>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</si>
  <si>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</si>
  <si>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</si>
  <si>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</si>
  <si>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</si>
  <si>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</si>
  <si>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</si>
  <si>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</si>
  <si>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</si>
  <si>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</si>
  <si>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</si>
  <si>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</si>
  <si>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</si>
  <si>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</si>
  <si>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</si>
  <si>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</si>
  <si>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</si>
  <si>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</si>
  <si>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</si>
  <si>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</si>
  <si>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</si>
  <si>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</si>
  <si>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</si>
  <si>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</si>
  <si>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</si>
  <si>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</si>
  <si>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</si>
  <si>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</si>
  <si>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</si>
  <si>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</si>
  <si>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</si>
  <si>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</si>
  <si>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</si>
  <si>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</si>
  <si>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</si>
  <si>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</si>
  <si>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</si>
  <si>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</si>
  <si>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</si>
  <si>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</si>
  <si>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</si>
  <si>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</si>
  <si>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</si>
  <si>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</si>
  <si>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</si>
  <si>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</si>
  <si>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</si>
  <si>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</si>
  <si>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</si>
  <si>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</si>
  <si>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</si>
  <si>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</si>
  <si>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</si>
  <si>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</si>
  <si>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</si>
  <si>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</si>
  <si>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</si>
  <si>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</si>
  <si>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</si>
  <si>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</si>
  <si>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</si>
  <si>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</si>
  <si>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</si>
  <si>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</si>
  <si>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</si>
  <si>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</si>
  <si>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</si>
  <si>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</si>
  <si>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</si>
  <si>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</si>
  <si>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</si>
  <si>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</si>
  <si>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</si>
  <si>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</si>
  <si>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</si>
  <si>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</si>
  <si>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</si>
  <si>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</si>
  <si>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</si>
  <si>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</si>
  <si>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</si>
  <si>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</si>
  <si>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</si>
  <si>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</si>
  <si>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</si>
  <si>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</si>
  <si>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</si>
  <si>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</si>
  <si>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</si>
  <si>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</si>
  <si>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</si>
  <si>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</si>
  <si>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</si>
  <si>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</si>
  <si>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</si>
  <si>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</si>
  <si>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</si>
  <si>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</si>
  <si>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</si>
  <si>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</si>
  <si>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</si>
  <si>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</si>
  <si>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</si>
  <si>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</si>
  <si>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</si>
  <si>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</si>
  <si>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</si>
  <si>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</si>
  <si>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</si>
  <si>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</si>
  <si>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</si>
  <si>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</si>
  <si>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</si>
  <si>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</si>
  <si>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</si>
  <si>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</si>
  <si>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</si>
  <si>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</si>
  <si>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</si>
  <si>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</si>
  <si>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</si>
  <si>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</si>
  <si>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</si>
  <si>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</si>
  <si>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</si>
  <si>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</si>
  <si>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</si>
  <si>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</si>
  <si>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</si>
  <si>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</si>
  <si>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</si>
  <si>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</si>
  <si>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</si>
  <si>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</si>
  <si>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</si>
  <si>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</si>
  <si>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</si>
  <si>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</si>
  <si>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</si>
  <si>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</si>
  <si>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</si>
  <si>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</si>
  <si>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</si>
  <si>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</si>
  <si>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</si>
  <si>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</si>
  <si>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</si>
  <si>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</si>
  <si>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</si>
  <si>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</si>
  <si>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</si>
  <si>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</si>
  <si>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</si>
  <si>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</si>
  <si>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</si>
  <si>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</si>
  <si>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</si>
  <si>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</si>
  <si>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</si>
  <si>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</si>
  <si>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</si>
  <si>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</si>
  <si>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</si>
  <si>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</si>
  <si>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</si>
  <si>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</si>
  <si>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</si>
  <si>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</si>
  <si>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</si>
  <si>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</si>
  <si>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</si>
  <si>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</si>
  <si>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</si>
  <si>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</si>
  <si>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</si>
  <si>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</si>
  <si>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</si>
  <si>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</si>
  <si>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</si>
  <si>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</si>
  <si>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</si>
  <si>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</si>
  <si>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</si>
  <si>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</si>
  <si>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</si>
  <si>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</si>
  <si>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</si>
  <si>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</si>
  <si>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</si>
  <si>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</si>
  <si>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</si>
  <si>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</si>
  <si>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</si>
  <si>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</si>
  <si>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</si>
  <si>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</si>
  <si>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</si>
  <si>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</si>
  <si>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</si>
  <si>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</si>
  <si>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</si>
  <si>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</si>
  <si>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</si>
  <si>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</si>
  <si>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</si>
  <si>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</si>
  <si>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</si>
  <si>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</si>
  <si>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</si>
  <si>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</si>
  <si>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</si>
  <si>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</si>
  <si>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</si>
  <si>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</si>
  <si>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</si>
  <si>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</si>
  <si>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</si>
  <si>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</si>
  <si>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</si>
  <si>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</si>
  <si>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</si>
  <si>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</si>
  <si>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</si>
  <si>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</si>
  <si>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</si>
  <si>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</si>
  <si>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</si>
  <si>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</si>
  <si>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</si>
  <si>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</si>
  <si>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</si>
  <si>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</si>
  <si>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</si>
  <si>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</si>
  <si>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</si>
  <si>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</si>
  <si>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</si>
  <si>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SAYULA</t>
  </si>
  <si>
    <t>DEL 1 AL 31 DE JULIO DE 2021</t>
  </si>
  <si>
    <t>LIC. VICTOR MANUEL CERON QUINTERO</t>
  </si>
  <si>
    <t>MTRO. JOSE LUIS JIMENEZ DIAZ</t>
  </si>
  <si>
    <t>PRESIDENTE MUNICIPAL INTERINO</t>
  </si>
  <si>
    <t>FUNCIONARIO ENCARGADO DE HACIENDA MUNICIPAL</t>
  </si>
  <si>
    <t>ASEJ2021-07-24-09-2021-1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</si>
</sst>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22579912.899999999</v>
      </c>
      <c r="AY7" s="12">
        <f>AY8+AY29+AY35+AY40+AY72+AY81+AY102+AY114</f>
        <v>33052599.5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8984756.0599999987</v>
      </c>
      <c r="AY8" s="14">
        <f>AY9+AY11+AY15+AY16+AY17+AY18+AY19+AY25+AY27</f>
        <v>14001125.970000001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300</v>
      </c>
      <c r="AY9" s="16">
        <f>SUM(AY10)</f>
        <v>417920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300</v>
      </c>
      <c r="AY10" s="19">
        <v>417920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8760786.1399999987</v>
      </c>
      <c r="AY11" s="16">
        <f>SUM(AY12:AY14)</f>
        <v>13334172.5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4764415.5599999996</v>
      </c>
      <c r="AY12" s="19">
        <v>5050669.5999999996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3909262.48</v>
      </c>
      <c r="AY13" s="19">
        <v>8252003.4000000004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87108.1</v>
      </c>
      <c r="AY14" s="19">
        <v>31499.5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223669.92</v>
      </c>
      <c r="AY19" s="16">
        <f>SUM(AY20:AY24)</f>
        <v>249033.47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223669.92</v>
      </c>
      <c r="AY20" s="19">
        <v>249033.47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0</v>
      </c>
      <c r="AY22" s="19">
        <v>0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0</v>
      </c>
      <c r="AY23" s="19">
        <v>0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11550573.520000001</v>
      </c>
      <c r="AY40" s="14">
        <f>AY41+AY46+AY47+AY62+AY68+AY70</f>
        <v>15740022.460000001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1306434.8999999999</v>
      </c>
      <c r="AY41" s="16">
        <f>SUM(AY42:AY45)</f>
        <v>2181117.91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654666.76</v>
      </c>
      <c r="AY42" s="19">
        <v>1317893.48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144507</v>
      </c>
      <c r="AY43" s="19">
        <v>145588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507261.14</v>
      </c>
      <c r="AY44" s="19">
        <v>704237.93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13398.5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9215699.8200000003</v>
      </c>
      <c r="AY47" s="16">
        <f>SUM(AY48:AY61)</f>
        <v>12290034.700000001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1458312.8</v>
      </c>
      <c r="AY48" s="19">
        <v>1286126.25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81325</v>
      </c>
      <c r="AY49" s="19">
        <v>66156.649999999994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214555.72</v>
      </c>
      <c r="AY50" s="19">
        <v>456395.56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25388.97</v>
      </c>
      <c r="AY52" s="19">
        <v>77034.06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0</v>
      </c>
      <c r="AY53" s="19">
        <v>0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2028.96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42464.800000000003</v>
      </c>
      <c r="AY55" s="19">
        <v>51194.400000000001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7549.83</v>
      </c>
      <c r="AY56" s="19">
        <v>449631.98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5580607.1100000003</v>
      </c>
      <c r="AY57" s="19">
        <v>7281561.8099999996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477146.35</v>
      </c>
      <c r="AY58" s="19">
        <v>884608.57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42309.74</v>
      </c>
      <c r="AY59" s="19">
        <v>74281.3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1135471.06</v>
      </c>
      <c r="AY60" s="19">
        <v>1424521.47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148539.48000000001</v>
      </c>
      <c r="AY61" s="19">
        <v>238522.65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1026008.8</v>
      </c>
      <c r="AY62" s="16">
        <f>SUM(AY63:AY67)</f>
        <v>1259489.19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1026008.8</v>
      </c>
      <c r="AY63" s="19">
        <v>1259489.19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0</v>
      </c>
      <c r="AY65" s="19">
        <v>0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2430</v>
      </c>
      <c r="AY70" s="16">
        <f>SUM(AY71)</f>
        <v>9380.66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2430</v>
      </c>
      <c r="AY71" s="19">
        <v>9380.66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961672.09</v>
      </c>
      <c r="AY72" s="14">
        <f>AY73+AY76+AY77+AY78+AY80</f>
        <v>2725785.75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961672.09</v>
      </c>
      <c r="AY73" s="16">
        <f>SUM(AY74:AY75)</f>
        <v>2725785.75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367015</v>
      </c>
      <c r="AY74" s="19">
        <v>307179.5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594657.09</v>
      </c>
      <c r="AY75" s="19">
        <v>2418606.25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1082911.23</v>
      </c>
      <c r="AY81" s="14">
        <f>AY82+AY83+AY85+AY87+AY89+AY91+AY93+AY94+AY100</f>
        <v>585665.31999999995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0</v>
      </c>
      <c r="AY83" s="16">
        <f>SUM(AY84)</f>
        <v>0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0</v>
      </c>
      <c r="AY84" s="19">
        <v>0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1082911.23</v>
      </c>
      <c r="AY85" s="16">
        <f>SUM(AY86)</f>
        <v>585665.31999999995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1082911.23</v>
      </c>
      <c r="AY86" s="19">
        <v>585665.31999999995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0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0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84611143.5</v>
      </c>
      <c r="AY117" s="12">
        <f>AY118+AY149</f>
        <v>108270327.98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84611143.5</v>
      </c>
      <c r="AY118" s="14">
        <f>AY119+AY132+AY135+AY140+AY146</f>
        <v>108270327.98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59168275.359999999</v>
      </c>
      <c r="AY119" s="16">
        <f>SUM(AY120:AY131)</f>
        <v>70314672.310000002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59168275.359999999</v>
      </c>
      <c r="AY120" s="19">
        <v>70314672.310000002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0</v>
      </c>
      <c r="AY121" s="19">
        <v>0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0</v>
      </c>
      <c r="AY122" s="19">
        <v>0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0</v>
      </c>
      <c r="AY125" s="19">
        <v>0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0</v>
      </c>
      <c r="AY128" s="19">
        <v>0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0</v>
      </c>
      <c r="AY129" s="19">
        <v>0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0</v>
      </c>
      <c r="AY131" s="19">
        <v>0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19385910.140000001</v>
      </c>
      <c r="AY132" s="16">
        <f>SUM(AY133:AY134)</f>
        <v>33606045.670000002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4937259.32</v>
      </c>
      <c r="AY133" s="19">
        <v>7195531.5999999996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14448650.82</v>
      </c>
      <c r="AY134" s="19">
        <v>26410514.07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6056958</v>
      </c>
      <c r="AY135" s="16">
        <f>SUM(AY136:AY139)</f>
        <v>4349610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6056958</v>
      </c>
      <c r="AY139" s="19">
        <v>4349610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0</v>
      </c>
      <c r="AY140" s="16">
        <f>SUM(AY141:AY145)</f>
        <v>0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0</v>
      </c>
      <c r="AY141" s="19">
        <v>0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0</v>
      </c>
      <c r="AY142" s="19">
        <v>0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0</v>
      </c>
      <c r="AY143" s="19">
        <v>0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107191056.40000001</v>
      </c>
      <c r="AY184" s="26">
        <f>AY7+AY117+AY161</f>
        <v>141322927.48000002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63555368.469999999</v>
      </c>
      <c r="AY186" s="12">
        <f>AY187+AY222+AY287</f>
        <v>99858088.530000001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31552880.079999998</v>
      </c>
      <c r="AY187" s="14">
        <f>AY188+AY193+AY198+AY207+AY212+AY219</f>
        <v>47897759.219999999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18059278.52</v>
      </c>
      <c r="AY188" s="16">
        <f>SUM(AY189:AY192)</f>
        <v>28384276.23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1041401.4</v>
      </c>
      <c r="AY189" s="19">
        <v>1685566.8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17017877.120000001</v>
      </c>
      <c r="AY191" s="19">
        <v>26698709.43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7613275.04</v>
      </c>
      <c r="AY193" s="16">
        <f>SUM(AY194:AY197)</f>
        <v>9636687.1699999999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0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7613275.04</v>
      </c>
      <c r="AY195" s="19">
        <v>9636687.1699999999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5510557.1600000001</v>
      </c>
      <c r="AY198" s="16">
        <f>SUM(AY199:AY206)</f>
        <v>8747963.2000000011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1332444.3</v>
      </c>
      <c r="AY199" s="19">
        <v>1667707.6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3339835.83</v>
      </c>
      <c r="AY200" s="19">
        <v>6352908.2999999998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838277.03</v>
      </c>
      <c r="AY201" s="19">
        <v>727347.3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97743.34</v>
      </c>
      <c r="AY212" s="16">
        <f>SUM(AY213:AY218)</f>
        <v>106366.41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55122.26</v>
      </c>
      <c r="AY214" s="19">
        <v>74154.61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42621.08</v>
      </c>
      <c r="AY218" s="19">
        <v>32211.8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272026.02</v>
      </c>
      <c r="AY219" s="16">
        <v>1022466.21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272026.02</v>
      </c>
      <c r="AY220" s="19">
        <v>1022466.21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13616680.180000002</v>
      </c>
      <c r="AY222" s="14">
        <f>AY223+AY232+AY236+AY246+AY256+AY264+AY267+AY273+AY277</f>
        <v>17413104.890000001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1728061.4399999999</v>
      </c>
      <c r="AY223" s="16">
        <f>SUM(AY224:AY231)</f>
        <v>2219049.2199999997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602287.91</v>
      </c>
      <c r="AY224" s="19">
        <v>493975.87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998.01</v>
      </c>
      <c r="AY225" s="19">
        <v>6570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82534.25</v>
      </c>
      <c r="AY227" s="19">
        <v>156051.67000000001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75409.119999999995</v>
      </c>
      <c r="AY228" s="19">
        <v>167117.75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648032.55000000005</v>
      </c>
      <c r="AY229" s="19">
        <v>946474.32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6924.36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318799.59999999998</v>
      </c>
      <c r="AY231" s="19">
        <v>441935.25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189696.09</v>
      </c>
      <c r="AY232" s="16">
        <f>SUM(AY233:AY235)</f>
        <v>132299.26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173306.1</v>
      </c>
      <c r="AY233" s="19">
        <v>108880.08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16389.990000000002</v>
      </c>
      <c r="AY234" s="19">
        <v>23419.18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4349724.72</v>
      </c>
      <c r="AY246" s="16">
        <f>SUM(AY247:AY255)</f>
        <v>3186796.6500000004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844669.26</v>
      </c>
      <c r="AY247" s="19">
        <v>755837.23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750529.4</v>
      </c>
      <c r="AY248" s="19">
        <v>740837.21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63627.14</v>
      </c>
      <c r="AY249" s="19">
        <v>84427.6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36725.14</v>
      </c>
      <c r="AY250" s="19">
        <v>34405.17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5330.34</v>
      </c>
      <c r="AY251" s="19">
        <v>250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722542.62</v>
      </c>
      <c r="AY252" s="19">
        <v>702983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594091.62</v>
      </c>
      <c r="AY253" s="19">
        <v>58034.89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234903.04000000001</v>
      </c>
      <c r="AY254" s="19">
        <v>9997.6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1097306.1599999999</v>
      </c>
      <c r="AY255" s="19">
        <v>800023.95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1454246.0800000003</v>
      </c>
      <c r="AY256" s="16">
        <f>SUM(AY257:AY263)</f>
        <v>1914920.8100000003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262705.40000000002</v>
      </c>
      <c r="AY257" s="19">
        <v>809899.56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220063.15</v>
      </c>
      <c r="AY258" s="19">
        <v>42888.160000000003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763629.84</v>
      </c>
      <c r="AY259" s="19">
        <v>979707.52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175874.09</v>
      </c>
      <c r="AY260" s="19">
        <v>74305.05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31973.599999999999</v>
      </c>
      <c r="AY262" s="19">
        <v>8120.52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0</v>
      </c>
      <c r="AY263" s="19">
        <v>0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4079529.81</v>
      </c>
      <c r="AY264" s="16">
        <f>SUM(AY265:AY266)</f>
        <v>7882546.5999999996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4079529.81</v>
      </c>
      <c r="AY265" s="19">
        <v>7882546.5999999996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421769.06</v>
      </c>
      <c r="AY267" s="16">
        <f>SUM(AY268:AY272)</f>
        <v>311638.14999999997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241717.87</v>
      </c>
      <c r="AY268" s="19">
        <v>223592.2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56776.57</v>
      </c>
      <c r="AY269" s="19">
        <v>59115.78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113974.48</v>
      </c>
      <c r="AY270" s="19">
        <v>23499.67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5430.5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9300.14</v>
      </c>
      <c r="AY272" s="19">
        <v>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1393652.98</v>
      </c>
      <c r="AY277" s="16">
        <f>SUM(AY278:AY286)</f>
        <v>1765854.2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235753.5</v>
      </c>
      <c r="AY278" s="19">
        <v>152420.75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55931.89</v>
      </c>
      <c r="AY279" s="19">
        <v>15559.52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25178.66</v>
      </c>
      <c r="AY280" s="19">
        <v>12212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184760.89</v>
      </c>
      <c r="AY281" s="19">
        <v>32573.45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0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853482.26</v>
      </c>
      <c r="AY283" s="19">
        <v>915011.01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0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15805.78</v>
      </c>
      <c r="AY285" s="19">
        <v>637902.47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22740</v>
      </c>
      <c r="AY286" s="19">
        <v>175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18385808.210000001</v>
      </c>
      <c r="AY287" s="14">
        <f>AY288+AY298+AY308+AY318+AY328+AY338+AY346+AY356+AY362</f>
        <v>34547224.420000002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8911131.6799999997</v>
      </c>
      <c r="AY288" s="16">
        <v>16627109.289999999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8734275</v>
      </c>
      <c r="AY289" s="19">
        <v>16340246.76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5145.87</v>
      </c>
      <c r="AY290" s="19">
        <v>3087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0</v>
      </c>
      <c r="AY291" s="19">
        <v>0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89128.5</v>
      </c>
      <c r="AY292" s="19">
        <v>132073.21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100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58257.8</v>
      </c>
      <c r="AY294" s="19">
        <v>126080.4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23908.01</v>
      </c>
      <c r="AY295" s="19">
        <v>25494.92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416.5</v>
      </c>
      <c r="AY296" s="19">
        <v>27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814907.64</v>
      </c>
      <c r="AY298" s="16">
        <f>SUM(AY299:AY307)</f>
        <v>1998490.26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34500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43590.01</v>
      </c>
      <c r="AY300" s="19">
        <v>115950.02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0</v>
      </c>
      <c r="AY301" s="19">
        <v>36079.72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38674.81</v>
      </c>
      <c r="AY303" s="19">
        <v>366325.6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465915.44</v>
      </c>
      <c r="AY304" s="19">
        <v>955558.87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266727.38</v>
      </c>
      <c r="AY307" s="19">
        <v>490076.05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174371.20000000001</v>
      </c>
      <c r="AY308" s="16">
        <f>SUM(AY309:AY317)</f>
        <v>427777.49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0</v>
      </c>
      <c r="AY309" s="19">
        <v>0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0</v>
      </c>
      <c r="AY310" s="19">
        <v>0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6171.2</v>
      </c>
      <c r="AY311" s="19">
        <v>0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168200</v>
      </c>
      <c r="AY312" s="19">
        <v>299822.40000000002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0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127955.09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209660.5</v>
      </c>
      <c r="AY318" s="16">
        <f>SUM(AY319:AY327)</f>
        <v>482726.64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14004.68</v>
      </c>
      <c r="AY319" s="19">
        <v>21472.68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0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195655.82</v>
      </c>
      <c r="AY323" s="19">
        <v>453980.96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0</v>
      </c>
      <c r="AY325" s="19">
        <v>7273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2296856.9500000002</v>
      </c>
      <c r="AY328" s="16">
        <f>SUM(AY329:AY337)</f>
        <v>2197507.8200000003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1551096.13</v>
      </c>
      <c r="AY329" s="19">
        <v>1193610.05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4558.6000000000004</v>
      </c>
      <c r="AY330" s="19">
        <v>13963.27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29116</v>
      </c>
      <c r="AY331" s="19">
        <v>32429.8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0</v>
      </c>
      <c r="AY332" s="19">
        <v>10878.06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418166.22</v>
      </c>
      <c r="AY333" s="19">
        <v>430810.27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0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29986</v>
      </c>
      <c r="AY335" s="19">
        <v>266000.37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0</v>
      </c>
      <c r="AY336" s="19">
        <v>0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263934</v>
      </c>
      <c r="AY337" s="19">
        <v>249816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79924</v>
      </c>
      <c r="AY338" s="16">
        <f>SUM(AY339:AY345)</f>
        <v>191322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79924</v>
      </c>
      <c r="AY339" s="19">
        <v>191322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512430.35000000003</v>
      </c>
      <c r="AY346" s="16">
        <f>SUM(AY347:AY355)</f>
        <v>608340.88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5208</v>
      </c>
      <c r="AY347" s="19">
        <v>7153.69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4051.8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29469.63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471900.57</v>
      </c>
      <c r="AY351" s="19">
        <v>516844.85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5852.15</v>
      </c>
      <c r="AY355" s="19">
        <v>80290.539999999994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1523164.13</v>
      </c>
      <c r="AY356" s="16">
        <f>SUM(AY357:AY361)</f>
        <v>6475055.9299999997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1523164.13</v>
      </c>
      <c r="AY358" s="19">
        <v>6475055.9299999997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3863361.7600000007</v>
      </c>
      <c r="AY362" s="16">
        <f>SUM(AY363:AY371)</f>
        <v>5538894.1099999994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1207182.06</v>
      </c>
      <c r="AY364" s="19">
        <v>136707.99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851387.97</v>
      </c>
      <c r="AY366" s="19">
        <v>1544406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130020.75</v>
      </c>
      <c r="AY367" s="19">
        <v>0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45292.2</v>
      </c>
      <c r="AY368" s="19">
        <v>40441.949999999997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1629478.78</v>
      </c>
      <c r="AY371" s="19">
        <v>3817338.17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10335069.41</v>
      </c>
      <c r="AY372" s="12">
        <f>AY373+AY385+AY391+AY403+AY416+AY423+AY433+AY436+AY447</f>
        <v>13967723.73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3686117.73</v>
      </c>
      <c r="AY385" s="14">
        <f>AY386+AY390</f>
        <v>4919795.05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3686117.73</v>
      </c>
      <c r="AY386" s="16">
        <f>SUM(AY387:AY389)</f>
        <v>4919795.05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3686117.73</v>
      </c>
      <c r="AY387" s="19">
        <v>4919795.05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621960</v>
      </c>
      <c r="AY391" s="14">
        <f>AY392+AY401</f>
        <v>1092011.01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621960</v>
      </c>
      <c r="AY392" s="16">
        <f>SUM(AY393:AY400)</f>
        <v>1092011.01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621960</v>
      </c>
      <c r="AY399" s="19">
        <v>1092011.01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4863261.0600000005</v>
      </c>
      <c r="AY403" s="14">
        <f>AY404+AY406+AY408+AY414</f>
        <v>6068167.6699999999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2210084.08</v>
      </c>
      <c r="AY404" s="16">
        <f>SUM(AY405)</f>
        <v>2789467.81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2210084.08</v>
      </c>
      <c r="AY405" s="19">
        <v>2789467.81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0</v>
      </c>
      <c r="AY406" s="16">
        <f>SUM(AY407)</f>
        <v>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0</v>
      </c>
      <c r="AY407" s="19">
        <v>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2653176.98</v>
      </c>
      <c r="AY408" s="16">
        <f>SUM(AY409:AY413)</f>
        <v>3278699.86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601940</v>
      </c>
      <c r="AY409" s="19">
        <v>0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2051236.98</v>
      </c>
      <c r="AY411" s="19">
        <v>3278699.86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1163730.6200000001</v>
      </c>
      <c r="AY416" s="14">
        <f>AY417+AY419+AY421</f>
        <v>1887750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1163730.6200000001</v>
      </c>
      <c r="AY417" s="16">
        <f>SUM(AY418)</f>
        <v>0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1163730.6200000001</v>
      </c>
      <c r="AY418" s="19">
        <v>0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1887750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1887750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1328709.74</v>
      </c>
      <c r="AY477" s="12">
        <f>AY478+AY489+AY494+AY499+AY502</f>
        <v>2929011.49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1328709.74</v>
      </c>
      <c r="AY478" s="14">
        <f>AY479+AY483</f>
        <v>2929011.49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1328709.74</v>
      </c>
      <c r="AY479" s="16">
        <f>SUM(AY480:AY482)</f>
        <v>2929011.49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1328709.74</v>
      </c>
      <c r="AY480" s="19">
        <v>2929011.49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75219147.61999999</v>
      </c>
      <c r="AY543" s="29">
        <f>AY186+AY372+AY453+AY477+AY507+AY540</f>
        <v>116754823.75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31971908.780000016</v>
      </c>
      <c r="AY544" s="30">
        <f>AY184-AY543</f>
        <v>24568103.730000019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szV9l7CaDTHMu1fqqn/XXlLA215qwSzIznN1Zc6xHYqW/Ghw3f3fFWLheGKtcAvPzJ8f75aHhT74teyWVKoJWw==" saltValue="nIp04Kcs4gvzO8+gyzV1qQ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2020-12-02T19:47:29Z</cp:lastPrinted>
  <dcterms:created xsi:type="dcterms:W3CDTF">2020-01-21T01:41:42Z</dcterms:created>
  <dcterms:modified xsi:type="dcterms:W3CDTF">2021-09-24T16:35:33Z</dcterms:modified>
</cp:coreProperties>
</file>