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9663CC75-D2E8-4D34-83D0-9B6EC8B6055A}" xr6:coauthVersionLast="47" xr6:coauthVersionMax="47" xr10:uidLastSave="{00000000-0000-0000-0000-000000000000}"/>
  <workbookProtection workbookAlgorithmName="SHA-512" workbookHashValue="exRYC6PfPEswkiCPKAZaqgmM8RMOISbJaCroqi4+zHpjRXglc4u4eczA877k3cRMzAWJ6V6amn3Hiql/xrs41g==" workbookSaltValue="wGnwSXN+dbsgOmaK5btEgA==" workbookSpinCount="100000" lockStructure="1"/>
  <bookViews>
    <workbookView xWindow="3315" yWindow="2640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BN80" i="1" s="1"/>
  <c r="AF105" i="1"/>
  <c r="AG46" i="1"/>
  <c r="BN86" i="1"/>
  <c r="BN104" i="1" s="1"/>
  <c r="BM80" i="1" l="1"/>
  <c r="BM106" i="1" s="1"/>
  <c r="AF106" i="1"/>
  <c r="AG106" i="1"/>
  <c r="BN106" i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<sst xmlns="http://schemas.openxmlformats.org/spreadsheetml/2006/main" count="394" uniqueCount="393">
  <si>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</si>
  <si>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</si>
  <si>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</si>
  <si>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</si>
  <si>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</si>
  <si>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</si>
  <si>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</si>
  <si>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</si>
  <si>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</si>
  <si>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</si>
  <si>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</si>
  <si>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</si>
  <si>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</si>
  <si>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</si>
  <si>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</si>
  <si>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</si>
  <si>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</si>
  <si>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</si>
  <si>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</si>
  <si>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</si>
  <si>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</si>
  <si>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</si>
  <si>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</si>
  <si>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</si>
  <si>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</si>
  <si>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</si>
  <si>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</si>
  <si>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</si>
  <si>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</si>
  <si>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</si>
  <si>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</si>
  <si>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</si>
  <si>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</si>
  <si>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</si>
  <si>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</si>
  <si>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</si>
  <si>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</si>
  <si>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</si>
  <si>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</si>
  <si>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</si>
  <si>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</si>
  <si>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</si>
  <si>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</si>
  <si>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</si>
  <si>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</si>
  <si>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</si>
  <si>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</si>
  <si>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</si>
  <si>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</si>
  <si>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</si>
  <si>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</si>
  <si>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</si>
  <si>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</si>
  <si>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</si>
  <si>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</si>
  <si>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</si>
  <si>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</si>
  <si>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</si>
  <si>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</si>
  <si>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</si>
  <si>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</si>
  <si>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</si>
  <si>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</si>
  <si>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</si>
  <si>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</si>
  <si>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</si>
  <si>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</si>
  <si>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</si>
  <si>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</si>
  <si>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</si>
  <si>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</si>
  <si>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</si>
  <si>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</si>
  <si>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</si>
  <si>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</si>
  <si>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</si>
  <si>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</si>
  <si>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</si>
  <si>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</si>
  <si>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</si>
  <si>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</si>
  <si>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</si>
  <si>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</si>
  <si>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</si>
  <si>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</si>
  <si>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</si>
  <si>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</si>
  <si>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</si>
  <si>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</si>
  <si>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</si>
  <si>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</si>
  <si>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</si>
  <si>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</si>
  <si>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</si>
  <si>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</si>
  <si>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</si>
  <si>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</si>
  <si>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</si>
  <si>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</si>
  <si>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</si>
  <si>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</si>
  <si>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</si>
  <si>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</si>
  <si>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</si>
  <si>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</si>
  <si>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</si>
  <si>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</si>
  <si>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</si>
  <si>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</si>
  <si>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</si>
  <si>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</si>
  <si>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</si>
  <si>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</si>
  <si>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</si>
  <si>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</si>
  <si>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</si>
  <si>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</si>
  <si>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</si>
  <si>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</si>
  <si>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</si>
  <si>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</si>
  <si>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</si>
  <si>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</si>
  <si>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</si>
  <si>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</si>
  <si>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</si>
  <si>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</si>
  <si>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</si>
  <si>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</si>
  <si>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</si>
  <si>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</si>
  <si>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</si>
  <si>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</si>
  <si>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</si>
  <si>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</si>
  <si>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</si>
  <si>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</si>
  <si>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</si>
  <si>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</si>
  <si>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</si>
  <si>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</si>
  <si>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</si>
  <si>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</si>
  <si>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</si>
  <si>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</si>
  <si>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</si>
  <si>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</si>
  <si>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</si>
  <si>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</si>
  <si>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</si>
  <si>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</si>
  <si>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</si>
  <si>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</si>
  <si>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</si>
  <si>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</si>
  <si>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</si>
  <si>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</si>
  <si>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</si>
  <si>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</si>
  <si>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</si>
  <si>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</si>
  <si>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</si>
  <si>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</si>
  <si>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</si>
  <si>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</si>
  <si>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</si>
  <si>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</si>
  <si>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</si>
  <si>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</si>
  <si>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</si>
  <si>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</si>
  <si>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</si>
  <si>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</si>
  <si>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</si>
  <si>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</si>
  <si>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</si>
  <si>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</si>
  <si>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</si>
  <si>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</si>
  <si>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</si>
  <si>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</si>
  <si>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</si>
  <si>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</si>
  <si>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</si>
  <si>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</si>
  <si>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</si>
  <si>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</si>
  <si>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</si>
  <si>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</si>
  <si>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</si>
  <si>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</si>
  <si>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</si>
  <si>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</si>
  <si>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</si>
  <si>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</si>
  <si>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</si>
  <si>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</si>
  <si>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</si>
  <si>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</si>
  <si>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</si>
  <si>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</si>
  <si>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</si>
  <si>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</si>
  <si>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</si>
  <si>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</si>
  <si>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</si>
  <si>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</si>
  <si>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</si>
  <si>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</si>
  <si>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</si>
  <si>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</si>
  <si>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</si>
  <si>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</si>
  <si>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</si>
  <si>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</si>
  <si>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</si>
  <si>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</si>
  <si>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</si>
  <si>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</si>
  <si>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</si>
  <si>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</si>
  <si>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</si>
  <si>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</si>
  <si>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</si>
  <si>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</si>
  <si>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</si>
  <si>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</si>
  <si>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</si>
  <si>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</si>
  <si>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</si>
  <si>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</si>
  <si>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</si>
  <si>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</si>
  <si>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</si>
  <si>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</si>
  <si>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</si>
  <si>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</si>
  <si>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</si>
  <si>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</si>
  <si>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</si>
  <si>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</si>
  <si>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</si>
  <si>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</si>
  <si>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</si>
  <si>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</si>
  <si>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</si>
  <si>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</si>
  <si>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</si>
  <si>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</si>
  <si>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</si>
  <si>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</si>
  <si>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</si>
  <si>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</si>
  <si>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</si>
  <si>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</si>
  <si>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</si>
  <si>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</si>
  <si>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</si>
  <si>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</si>
  <si>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</si>
  <si>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</si>
  <si>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</si>
  <si>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</si>
  <si>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</si>
  <si>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</si>
  <si>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</si>
  <si>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</si>
  <si>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</si>
  <si>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</si>
  <si>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</si>
  <si>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</si>
  <si>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</si>
  <si>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</si>
  <si>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</si>
  <si>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</si>
  <si>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</si>
  <si>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</si>
  <si>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</si>
  <si>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</si>
  <si>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</si>
  <si>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</si>
  <si>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</si>
  <si>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</si>
  <si>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</si>
  <si>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</si>
  <si>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</si>
  <si>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</si>
  <si>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</si>
  <si>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</si>
  <si>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</si>
  <si>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</si>
  <si>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</si>
  <si>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</si>
  <si>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</si>
  <si>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</si>
  <si>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</si>
  <si>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</si>
  <si>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</si>
  <si>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</si>
  <si>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</si>
  <si>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</si>
  <si>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</si>
  <si>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</si>
  <si>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</si>
  <si>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</si>
  <si>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</si>
  <si>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</si>
  <si>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</si>
  <si>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</si>
  <si>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</si>
  <si>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</si>
  <si>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</si>
  <si>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</si>
  <si>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</si>
  <si>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</si>
  <si>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</si>
  <si>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</si>
  <si>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</si>
  <si>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</si>
  <si>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</si>
  <si>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</si>
  <si>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</si>
  <si>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</si>
  <si>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</si>
  <si>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</si>
  <si>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</si>
  <si>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</si>
  <si>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</si>
  <si>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</si>
  <si>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</si>
  <si>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</si>
  <si>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</si>
  <si>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</si>
  <si>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</si>
  <si>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</si>
  <si>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</si>
  <si>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</si>
  <si>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</si>
  <si>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</si>
  <si>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</si>
  <si>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</si>
  <si>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</si>
  <si>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</si>
  <si>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</si>
  <si>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</si>
  <si>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</si>
  <si>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</si>
  <si>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</si>
  <si>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</si>
  <si>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</si>
  <si>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</si>
  <si>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</si>
  <si>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</si>
  <si>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</si>
  <si>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</si>
  <si>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</si>
  <si>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</si>
  <si>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</si>
  <si>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</si>
  <si>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</si>
  <si>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</si>
  <si>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</si>
  <si>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</si>
  <si>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</si>
  <si>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</si>
  <si>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</si>
  <si>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</si>
  <si>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</si>
  <si>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</si>
  <si>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</si>
  <si>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</si>
  <si>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</si>
  <si>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</si>
  <si>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</si>
  <si>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</si>
  <si>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</si>
  <si>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</si>
  <si>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</si>
  <si>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</si>
  <si>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</si>
  <si>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</si>
  <si>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</si>
  <si>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</si>
  <si>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</si>
  <si>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</si>
  <si>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</si>
  <si>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>MUNICIPIO SAYULA</t>
  </si>
  <si>
    <t>DEL 1 AL 31 DE OCTUBRE DE 2022</t>
  </si>
  <si>
    <t>LIC.OSCAR DANIEL CARRION CALVARIO</t>
  </si>
  <si>
    <t>MTRO. JOSE LUIS JIMENEZ DIAZ</t>
  </si>
  <si>
    <t>PRESIDENTE MUNICIPAL</t>
  </si>
  <si>
    <t>FUNCIONARIO ENCARGADO DE HACIENDA MUNICIPAL</t>
  </si>
  <si>
    <t>ASEJ2022-10-06-03-2023-1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</si>
</sst>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72" activePane="bottomLeft" state="frozen"/>
      <selection activeCell="F8" sqref="F8"/>
      <selection pane="bottomLeft" activeCell="B1" sqref="B1:BN1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1</v>
      </c>
      <c r="B5" s="57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2022</v>
      </c>
      <c r="AG5" s="5">
        <v>2021</v>
      </c>
      <c r="AH5" s="5" t="s">
        <v>3</v>
      </c>
      <c r="AI5" s="57" t="s">
        <v>2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2022</v>
      </c>
      <c r="BN5" s="5">
        <v>2021</v>
      </c>
    </row>
    <row r="6" spans="1:66" s="10" customFormat="1" ht="15" customHeight="1">
      <c r="A6" s="7">
        <v>10000</v>
      </c>
      <c r="B6" s="58" t="s">
        <v>4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5</v>
      </c>
      <c r="AI6" s="58" t="s">
        <v>6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7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8</v>
      </c>
      <c r="AI7" s="50" t="s">
        <v>9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10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5853719.8300000001</v>
      </c>
      <c r="AG8" s="15">
        <f>SUM(AG9:AG15)</f>
        <v>3118796.19</v>
      </c>
      <c r="AH8" s="13" t="s">
        <v>11</v>
      </c>
      <c r="AI8" s="51" t="s">
        <v>12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1241394.47</v>
      </c>
      <c r="BN8" s="15">
        <f>SUM(BN9:BN17)</f>
        <v>872066.48</v>
      </c>
    </row>
    <row r="9" spans="1:66" s="10" customFormat="1" ht="15" customHeight="1">
      <c r="A9" s="16">
        <v>11110</v>
      </c>
      <c r="B9" s="52" t="s">
        <v>13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482323.23</v>
      </c>
      <c r="AG9" s="17">
        <v>194943.92</v>
      </c>
      <c r="AH9" s="18" t="s">
        <v>14</v>
      </c>
      <c r="AI9" s="53" t="s">
        <v>15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16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5371396.5999999996</v>
      </c>
      <c r="AG10" s="17">
        <v>2923852.27</v>
      </c>
      <c r="AH10" s="18" t="s">
        <v>17</v>
      </c>
      <c r="AI10" s="53" t="s">
        <v>18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19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20</v>
      </c>
      <c r="AI11" s="53" t="s">
        <v>21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22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23</v>
      </c>
      <c r="AI12" s="53" t="s">
        <v>24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0</v>
      </c>
      <c r="BN12" s="17">
        <v>0</v>
      </c>
    </row>
    <row r="13" spans="1:66" s="10" customFormat="1" ht="15" customHeight="1">
      <c r="A13" s="16">
        <v>11150</v>
      </c>
      <c r="B13" s="52" t="s">
        <v>25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26</v>
      </c>
      <c r="AI13" s="53" t="s">
        <v>27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28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29</v>
      </c>
      <c r="AI14" s="53" t="s">
        <v>30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31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32</v>
      </c>
      <c r="AI15" s="53" t="s">
        <v>33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1241344.03</v>
      </c>
      <c r="BN15" s="17">
        <v>872016.04</v>
      </c>
    </row>
    <row r="16" spans="1:66" s="10" customFormat="1" ht="15" customHeight="1">
      <c r="A16" s="11">
        <v>11200</v>
      </c>
      <c r="B16" s="51" t="s">
        <v>34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1581442.9</v>
      </c>
      <c r="AG16" s="15">
        <f>SUM(AG17:AG23)</f>
        <v>1245203.28</v>
      </c>
      <c r="AH16" s="18" t="s">
        <v>35</v>
      </c>
      <c r="AI16" s="53" t="s">
        <v>36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0</v>
      </c>
      <c r="AG17" s="17">
        <v>0</v>
      </c>
      <c r="AH17" s="18" t="s">
        <v>38</v>
      </c>
      <c r="AI17" s="53" t="s">
        <v>39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40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1573156.22</v>
      </c>
      <c r="AG18" s="17">
        <v>1242683.3500000001</v>
      </c>
      <c r="AH18" s="13" t="s">
        <v>41</v>
      </c>
      <c r="AI18" s="51" t="s">
        <v>42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43</v>
      </c>
      <c r="B19" s="52" t="s">
        <v>44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8286.68</v>
      </c>
      <c r="AG19" s="17">
        <v>2519.9299999999998</v>
      </c>
      <c r="AH19" s="18" t="s">
        <v>45</v>
      </c>
      <c r="AI19" s="53" t="s">
        <v>46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47</v>
      </c>
      <c r="B20" s="52" t="s">
        <v>48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49</v>
      </c>
      <c r="AI20" s="53" t="s">
        <v>50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51</v>
      </c>
      <c r="B21" s="52" t="s">
        <v>52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53</v>
      </c>
      <c r="AI21" s="53" t="s">
        <v>54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55</v>
      </c>
      <c r="B22" s="52" t="s">
        <v>56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57</v>
      </c>
      <c r="AI22" s="51" t="s">
        <v>58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285689.28999999998</v>
      </c>
      <c r="BN22" s="15">
        <f>SUM(BN23:BN25)</f>
        <v>0</v>
      </c>
    </row>
    <row r="23" spans="1:66" s="10" customFormat="1" ht="15" customHeight="1">
      <c r="A23" s="16" t="s">
        <v>59</v>
      </c>
      <c r="B23" s="52" t="s">
        <v>60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61</v>
      </c>
      <c r="AI23" s="53" t="s">
        <v>62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285689.28999999998</v>
      </c>
      <c r="BN23" s="17">
        <v>0</v>
      </c>
    </row>
    <row r="24" spans="1:66" s="10" customFormat="1" ht="15" customHeight="1">
      <c r="A24" s="11" t="s">
        <v>63</v>
      </c>
      <c r="B24" s="51" t="s">
        <v>64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2977432.97</v>
      </c>
      <c r="AG24" s="15">
        <f>SUM(AG25:AG29)</f>
        <v>3090124.97</v>
      </c>
      <c r="AH24" s="18" t="s">
        <v>65</v>
      </c>
      <c r="AI24" s="53" t="s">
        <v>66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67</v>
      </c>
      <c r="B25" s="52" t="s">
        <v>68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2977432.97</v>
      </c>
      <c r="AG25" s="17">
        <v>3090124.97</v>
      </c>
      <c r="AH25" s="18" t="s">
        <v>69</v>
      </c>
      <c r="AI25" s="53" t="s">
        <v>70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71</v>
      </c>
      <c r="B26" s="52" t="s">
        <v>72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73</v>
      </c>
      <c r="AI26" s="51" t="s">
        <v>74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75</v>
      </c>
      <c r="B27" s="52" t="s">
        <v>76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77</v>
      </c>
      <c r="AI27" s="53" t="s">
        <v>78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79</v>
      </c>
      <c r="B28" s="52" t="s">
        <v>80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81</v>
      </c>
      <c r="AI28" s="53" t="s">
        <v>82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83</v>
      </c>
      <c r="B29" s="52" t="s">
        <v>84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85</v>
      </c>
      <c r="AI29" s="51" t="s">
        <v>86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87</v>
      </c>
      <c r="B30" s="51" t="s">
        <v>88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89</v>
      </c>
      <c r="AI30" s="53" t="s">
        <v>90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91</v>
      </c>
      <c r="B31" s="52" t="s">
        <v>92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93</v>
      </c>
      <c r="AI31" s="53" t="s">
        <v>94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95</v>
      </c>
      <c r="B32" s="52" t="s">
        <v>96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97</v>
      </c>
      <c r="AI32" s="53" t="s">
        <v>98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99</v>
      </c>
      <c r="B33" s="52" t="s">
        <v>100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101</v>
      </c>
      <c r="AI33" s="51" t="s">
        <v>102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103</v>
      </c>
      <c r="B34" s="52" t="s">
        <v>104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105</v>
      </c>
      <c r="AI34" s="53" t="s">
        <v>106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107</v>
      </c>
      <c r="B35" s="52" t="s">
        <v>108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109</v>
      </c>
      <c r="AI35" s="53" t="s">
        <v>110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111</v>
      </c>
      <c r="B36" s="51" t="s">
        <v>112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113</v>
      </c>
      <c r="AI36" s="53" t="s">
        <v>114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115</v>
      </c>
      <c r="B37" s="52" t="s">
        <v>116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117</v>
      </c>
      <c r="AI37" s="53" t="s">
        <v>118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119</v>
      </c>
      <c r="B38" s="51" t="s">
        <v>120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121</v>
      </c>
      <c r="AI38" s="53" t="s">
        <v>122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123</v>
      </c>
      <c r="B39" s="52" t="s">
        <v>124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125</v>
      </c>
      <c r="AI39" s="53" t="s">
        <v>126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127</v>
      </c>
      <c r="B40" s="53" t="s">
        <v>128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129</v>
      </c>
      <c r="AI40" s="51" t="s">
        <v>130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131</v>
      </c>
      <c r="B41" s="51" t="s">
        <v>132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133</v>
      </c>
      <c r="AI41" s="53" t="s">
        <v>134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135</v>
      </c>
      <c r="B42" s="53" t="s">
        <v>136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137</v>
      </c>
      <c r="AI42" s="53" t="s">
        <v>138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139</v>
      </c>
      <c r="B43" s="53" t="s">
        <v>140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141</v>
      </c>
      <c r="AI43" s="53" t="s">
        <v>142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143</v>
      </c>
      <c r="B44" s="53" t="s">
        <v>144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145</v>
      </c>
      <c r="AI44" s="51" t="s">
        <v>146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147</v>
      </c>
      <c r="B45" s="59" t="s">
        <v>148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149</v>
      </c>
      <c r="AI45" s="53" t="s">
        <v>150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151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10412595.700000001</v>
      </c>
      <c r="AG46" s="21">
        <f>AG8+AG16+AG24+AG30+AG36+AG38+AG41</f>
        <v>7454124.4399999995</v>
      </c>
      <c r="AH46" s="22" t="s">
        <v>152</v>
      </c>
      <c r="AI46" s="53" t="s">
        <v>153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154</v>
      </c>
      <c r="B47" s="50" t="s">
        <v>155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156</v>
      </c>
      <c r="AI47" s="61" t="s">
        <v>157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158</v>
      </c>
      <c r="B48" s="51" t="s">
        <v>159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160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1527083.76</v>
      </c>
      <c r="BN48" s="21">
        <f>BN8+BN18+BN22+BN26+BN29+BN33+BN40+BN44</f>
        <v>872066.48</v>
      </c>
    </row>
    <row r="49" spans="1:66" s="10" customFormat="1" ht="15" customHeight="1">
      <c r="A49" s="16" t="s">
        <v>161</v>
      </c>
      <c r="B49" s="53" t="s">
        <v>162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163</v>
      </c>
      <c r="AI49" s="50" t="s">
        <v>164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165</v>
      </c>
      <c r="B50" s="53" t="s">
        <v>166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167</v>
      </c>
      <c r="AI50" s="51" t="s">
        <v>168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169</v>
      </c>
      <c r="B51" s="53" t="s">
        <v>170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171</v>
      </c>
      <c r="AI51" s="53" t="s">
        <v>172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173</v>
      </c>
      <c r="B52" s="53" t="s">
        <v>174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175</v>
      </c>
      <c r="AI52" s="53" t="s">
        <v>176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177</v>
      </c>
      <c r="B53" s="51" t="s">
        <v>178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919785.51</v>
      </c>
      <c r="AG53" s="15">
        <f>SUM(AG54:AG58)</f>
        <v>1000716.72</v>
      </c>
      <c r="AH53" s="13" t="s">
        <v>179</v>
      </c>
      <c r="AI53" s="51" t="s">
        <v>180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181</v>
      </c>
      <c r="B54" s="53" t="s">
        <v>182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183</v>
      </c>
      <c r="AI54" s="53" t="s">
        <v>184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185</v>
      </c>
      <c r="B55" s="53" t="s">
        <v>186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919785.51</v>
      </c>
      <c r="AG55" s="17">
        <v>1000716.72</v>
      </c>
      <c r="AH55" s="18" t="s">
        <v>187</v>
      </c>
      <c r="AI55" s="53" t="s">
        <v>188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189</v>
      </c>
      <c r="B56" s="53" t="s">
        <v>190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191</v>
      </c>
      <c r="AI56" s="53" t="s">
        <v>192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193</v>
      </c>
      <c r="B57" s="53" t="s">
        <v>194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195</v>
      </c>
      <c r="AI57" s="51" t="s">
        <v>196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36659037.780000001</v>
      </c>
      <c r="BN57" s="15">
        <f>SUM(BN58:BN62)</f>
        <v>38271393.649999999</v>
      </c>
    </row>
    <row r="58" spans="1:66" s="10" customFormat="1" ht="15" customHeight="1">
      <c r="A58" s="16" t="s">
        <v>197</v>
      </c>
      <c r="B58" s="53" t="s">
        <v>198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199</v>
      </c>
      <c r="AI58" s="53" t="s">
        <v>200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201</v>
      </c>
      <c r="B59" s="51" t="s">
        <v>202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361010805.46999997</v>
      </c>
      <c r="AG59" s="15">
        <f>SUM(AG60:AG66)</f>
        <v>346734553.75999999</v>
      </c>
      <c r="AH59" s="18" t="s">
        <v>203</v>
      </c>
      <c r="AI59" s="53" t="s">
        <v>204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205</v>
      </c>
      <c r="B60" s="53" t="s">
        <v>206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207</v>
      </c>
      <c r="AI60" s="53" t="s">
        <v>208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36659037.780000001</v>
      </c>
      <c r="BN60" s="17">
        <v>38271393.649999999</v>
      </c>
    </row>
    <row r="61" spans="1:66" s="10" customFormat="1" ht="15" customHeight="1">
      <c r="A61" s="16" t="s">
        <v>209</v>
      </c>
      <c r="B61" s="53" t="s">
        <v>210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211</v>
      </c>
      <c r="AI61" s="53" t="s">
        <v>212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213</v>
      </c>
      <c r="B62" s="53" t="s">
        <v>214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215</v>
      </c>
      <c r="AI62" s="53" t="s">
        <v>216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217</v>
      </c>
      <c r="B63" s="53" t="s">
        <v>218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219</v>
      </c>
      <c r="AI63" s="51" t="s">
        <v>220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221</v>
      </c>
      <c r="B64" s="53" t="s">
        <v>222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221862179.06999999</v>
      </c>
      <c r="AG64" s="17">
        <v>207585927.36000001</v>
      </c>
      <c r="AH64" s="18" t="s">
        <v>223</v>
      </c>
      <c r="AI64" s="53" t="s">
        <v>224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225</v>
      </c>
      <c r="B65" s="53" t="s">
        <v>226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72101493.140000001</v>
      </c>
      <c r="AG65" s="17">
        <v>72101493.140000001</v>
      </c>
      <c r="AH65" s="18" t="s">
        <v>227</v>
      </c>
      <c r="AI65" s="53" t="s">
        <v>228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229</v>
      </c>
      <c r="B66" s="53" t="s">
        <v>230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231</v>
      </c>
      <c r="AI66" s="53" t="s">
        <v>232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233</v>
      </c>
      <c r="B67" s="51" t="s">
        <v>234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15720992.220000001</v>
      </c>
      <c r="AG67" s="15">
        <f>SUM(AG68:AG75)</f>
        <v>14968755.220000001</v>
      </c>
      <c r="AH67" s="13" t="s">
        <v>235</v>
      </c>
      <c r="AI67" s="51" t="s">
        <v>236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237</v>
      </c>
      <c r="B68" s="53" t="s">
        <v>238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2512213.9900000002</v>
      </c>
      <c r="AG68" s="17">
        <v>2157780.2799999998</v>
      </c>
      <c r="AH68" s="18" t="s">
        <v>239</v>
      </c>
      <c r="AI68" s="53" t="s">
        <v>240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241</v>
      </c>
      <c r="B69" s="53" t="s">
        <v>242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2312587.46</v>
      </c>
      <c r="AH69" s="18" t="s">
        <v>243</v>
      </c>
      <c r="AI69" s="53" t="s">
        <v>244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245</v>
      </c>
      <c r="B70" s="53" t="s">
        <v>246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247</v>
      </c>
      <c r="AI70" s="53" t="s">
        <v>248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249</v>
      </c>
      <c r="B71" s="53" t="s">
        <v>250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5113050.6500000004</v>
      </c>
      <c r="AG71" s="17">
        <v>4875090.6500000004</v>
      </c>
      <c r="AH71" s="18" t="s">
        <v>251</v>
      </c>
      <c r="AI71" s="53" t="s">
        <v>252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253</v>
      </c>
      <c r="B72" s="53" t="s">
        <v>254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255</v>
      </c>
      <c r="AI72" s="53" t="s">
        <v>256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257</v>
      </c>
      <c r="B73" s="53" t="s">
        <v>258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4127699.75</v>
      </c>
      <c r="AG73" s="17">
        <v>3991320.43</v>
      </c>
      <c r="AH73" s="18" t="s">
        <v>259</v>
      </c>
      <c r="AI73" s="53" t="s">
        <v>260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261</v>
      </c>
      <c r="B74" s="53" t="s">
        <v>262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518338</v>
      </c>
      <c r="AH74" s="13" t="s">
        <v>263</v>
      </c>
      <c r="AI74" s="51" t="s">
        <v>264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265</v>
      </c>
      <c r="B75" s="53" t="s">
        <v>266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267</v>
      </c>
      <c r="AI75" s="53" t="s">
        <v>268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269</v>
      </c>
      <c r="B76" s="51" t="s">
        <v>270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271</v>
      </c>
      <c r="AI76" s="53" t="s">
        <v>272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273</v>
      </c>
      <c r="B77" s="53" t="s">
        <v>274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275</v>
      </c>
      <c r="AI77" s="53" t="s">
        <v>276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277</v>
      </c>
      <c r="B78" s="53" t="s">
        <v>278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279</v>
      </c>
      <c r="AI78" s="61" t="s">
        <v>280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281</v>
      </c>
      <c r="B79" s="53" t="s">
        <v>282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283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36659037.780000001</v>
      </c>
      <c r="BN79" s="24">
        <f>BN50+BN53+BN57+BN63+BN67+BN74</f>
        <v>38271393.649999999</v>
      </c>
    </row>
    <row r="80" spans="1:66" s="10" customFormat="1" ht="15" customHeight="1">
      <c r="A80" s="16" t="s">
        <v>284</v>
      </c>
      <c r="B80" s="53" t="s">
        <v>285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286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38186121.539999999</v>
      </c>
      <c r="BN80" s="25">
        <f>BN48+BN79</f>
        <v>39143460.129999995</v>
      </c>
    </row>
    <row r="81" spans="1:66" s="10" customFormat="1" ht="15" customHeight="1">
      <c r="A81" s="16" t="s">
        <v>287</v>
      </c>
      <c r="B81" s="53" t="s">
        <v>288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289</v>
      </c>
      <c r="AI81" s="65" t="s">
        <v>290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291</v>
      </c>
      <c r="B82" s="51" t="s">
        <v>292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293</v>
      </c>
      <c r="AI82" s="50" t="s">
        <v>294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295</v>
      </c>
      <c r="B83" s="53" t="s">
        <v>296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297</v>
      </c>
      <c r="AI83" s="53" t="s">
        <v>298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299</v>
      </c>
      <c r="B84" s="53" t="s">
        <v>300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301</v>
      </c>
      <c r="AI84" s="53" t="s">
        <v>302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303</v>
      </c>
      <c r="B85" s="53" t="s">
        <v>304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305</v>
      </c>
      <c r="AI85" s="53" t="s">
        <v>306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307</v>
      </c>
      <c r="B86" s="53" t="s">
        <v>308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309</v>
      </c>
      <c r="AI86" s="50" t="s">
        <v>310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350069377.36000001</v>
      </c>
      <c r="BN86" s="15">
        <f>BN87+BN88+BN89+BN94+BN98</f>
        <v>331206010.00999999</v>
      </c>
    </row>
    <row r="87" spans="1:66" s="10" customFormat="1" ht="15" customHeight="1">
      <c r="A87" s="16" t="s">
        <v>311</v>
      </c>
      <c r="B87" s="53" t="s">
        <v>312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313</v>
      </c>
      <c r="AI87" s="53" t="s">
        <v>314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18863367.350000001</v>
      </c>
      <c r="BN87" s="17">
        <v>39875049.530000001</v>
      </c>
    </row>
    <row r="88" spans="1:66" s="10" customFormat="1" ht="15" customHeight="1">
      <c r="A88" s="11" t="s">
        <v>315</v>
      </c>
      <c r="B88" s="51" t="s">
        <v>316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317</v>
      </c>
      <c r="AI88" s="53" t="s">
        <v>318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331733692.38999999</v>
      </c>
      <c r="BN88" s="17">
        <v>291858642.86000001</v>
      </c>
    </row>
    <row r="89" spans="1:66" s="10" customFormat="1" ht="15" customHeight="1">
      <c r="A89" s="16" t="s">
        <v>319</v>
      </c>
      <c r="B89" s="53" t="s">
        <v>320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321</v>
      </c>
      <c r="AI89" s="50" t="s">
        <v>322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323</v>
      </c>
      <c r="B90" s="53" t="s">
        <v>324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325</v>
      </c>
      <c r="AI90" s="53" t="s">
        <v>326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327</v>
      </c>
      <c r="B91" s="53" t="s">
        <v>328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329</v>
      </c>
      <c r="AI91" s="53" t="s">
        <v>330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331</v>
      </c>
      <c r="B92" s="53" t="s">
        <v>332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333</v>
      </c>
      <c r="AI92" s="53" t="s">
        <v>334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335</v>
      </c>
      <c r="B93" s="53" t="s">
        <v>336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337</v>
      </c>
      <c r="AI93" s="53" t="s">
        <v>338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339</v>
      </c>
      <c r="B94" s="53" t="s">
        <v>340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341</v>
      </c>
      <c r="AI94" s="50" t="s">
        <v>342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343</v>
      </c>
      <c r="B95" s="51" t="s">
        <v>344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345</v>
      </c>
      <c r="AI95" s="53" t="s">
        <v>346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347</v>
      </c>
      <c r="B96" s="53" t="s">
        <v>348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349</v>
      </c>
      <c r="AI96" s="53" t="s">
        <v>350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351</v>
      </c>
      <c r="B97" s="53" t="s">
        <v>352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353</v>
      </c>
      <c r="AI97" s="53" t="s">
        <v>354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355</v>
      </c>
      <c r="B98" s="53" t="s">
        <v>356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357</v>
      </c>
      <c r="AI98" s="50" t="s">
        <v>358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359</v>
      </c>
      <c r="B99" s="53" t="s">
        <v>360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361</v>
      </c>
      <c r="AI99" s="53" t="s">
        <v>362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363</v>
      </c>
      <c r="B100" s="53" t="s">
        <v>364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365</v>
      </c>
      <c r="AI100" s="53" t="s">
        <v>366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367</v>
      </c>
      <c r="B101" s="51" t="s">
        <v>368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369</v>
      </c>
      <c r="AI101" s="50" t="s">
        <v>370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371</v>
      </c>
      <c r="B102" s="53" t="s">
        <v>372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373</v>
      </c>
      <c r="AI102" s="53" t="s">
        <v>374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375</v>
      </c>
      <c r="B103" s="53" t="s">
        <v>376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377</v>
      </c>
      <c r="AI103" s="61" t="s">
        <v>378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379</v>
      </c>
      <c r="B104" s="61" t="s">
        <v>380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381</v>
      </c>
      <c r="BM104" s="33">
        <f>BM82+BM86+BM101</f>
        <v>350069377.36000001</v>
      </c>
      <c r="BN104" s="33">
        <f>BN82+BN86+BN101</f>
        <v>331206010.00999999</v>
      </c>
    </row>
    <row r="105" spans="1:66" s="10" customFormat="1" ht="15" customHeight="1">
      <c r="A105" s="34"/>
      <c r="B105" s="66" t="s">
        <v>382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377842903.19999999</v>
      </c>
      <c r="AG105" s="35">
        <f>AG48+AG53+AG59+AG67+AG76+AG82+AG88+AG95+AG101</f>
        <v>362895345.70000005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383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388255498.89999998</v>
      </c>
      <c r="AG106" s="36">
        <f>AG46+AG105</f>
        <v>370349470.14000005</v>
      </c>
      <c r="AH106" s="37"/>
      <c r="AI106" s="68" t="s">
        <v>384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388255498.90000004</v>
      </c>
      <c r="BN106" s="38">
        <f>BN80+BN104</f>
        <v>370349470.13999999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385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v4x4mW9v+oSNOtEMZwHDowthstIun4E7kYT7h5w4zOVZqiVsI6MZarfBNpqFwE2NlMuj+MfBgfoRWTWDWq64Rw==" saltValue="9j3whYdXHuX6xeHhs3cyww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2023-03-06T20:03:52Z</dcterms:modified>
</cp:coreProperties>
</file>